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aja\Desktop\ŽUPANIJA PLANOVI\FINANC. PLAN 2024-2026\REBALANSI 2024\"/>
    </mc:Choice>
  </mc:AlternateContent>
  <xr:revisionPtr revIDLastSave="0" documentId="13_ncr:1_{EC9624E3-581A-463F-8795-82EEB339CC44}" xr6:coauthVersionLast="37" xr6:coauthVersionMax="37" xr10:uidLastSave="{00000000-0000-0000-0000-000000000000}"/>
  <bookViews>
    <workbookView xWindow="0" yWindow="0" windowWidth="28800" windowHeight="11325" activeTab="4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790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7" l="1"/>
  <c r="E122" i="7"/>
  <c r="F121" i="7"/>
  <c r="E121" i="7"/>
  <c r="F119" i="7"/>
  <c r="E119" i="7"/>
  <c r="F117" i="7"/>
  <c r="F116" i="7" s="1"/>
  <c r="E117" i="7"/>
  <c r="E116" i="7" s="1"/>
  <c r="E110" i="7"/>
  <c r="F108" i="7"/>
  <c r="F101" i="7"/>
  <c r="E101" i="7"/>
  <c r="F100" i="7"/>
  <c r="F99" i="7" s="1"/>
  <c r="E100" i="7"/>
  <c r="F87" i="7"/>
  <c r="E87" i="7"/>
  <c r="F84" i="7"/>
  <c r="E84" i="7"/>
  <c r="F83" i="7"/>
  <c r="E83" i="7"/>
  <c r="F79" i="7"/>
  <c r="E79" i="7"/>
  <c r="F76" i="7"/>
  <c r="E76" i="7"/>
  <c r="F73" i="7"/>
  <c r="E73" i="7"/>
  <c r="F68" i="7"/>
  <c r="E68" i="7"/>
  <c r="F59" i="7"/>
  <c r="F55" i="7"/>
  <c r="F54" i="7" s="1"/>
  <c r="F41" i="7" s="1"/>
  <c r="E55" i="7"/>
  <c r="E54" i="7"/>
  <c r="F49" i="7"/>
  <c r="E49" i="7"/>
  <c r="F46" i="7"/>
  <c r="F45" i="7"/>
  <c r="F42" i="7"/>
  <c r="F38" i="7"/>
  <c r="E38" i="7"/>
  <c r="E36" i="7"/>
  <c r="F34" i="7"/>
  <c r="F33" i="7" s="1"/>
  <c r="F30" i="7"/>
  <c r="E30" i="7"/>
  <c r="F28" i="7"/>
  <c r="E28" i="7"/>
  <c r="E27" i="7" s="1"/>
  <c r="F27" i="7"/>
  <c r="F24" i="7"/>
  <c r="E24" i="7"/>
  <c r="F22" i="7"/>
  <c r="F21" i="7" s="1"/>
  <c r="F18" i="7"/>
  <c r="F16" i="7"/>
  <c r="F15" i="7" s="1"/>
  <c r="E217" i="3"/>
  <c r="F208" i="3"/>
  <c r="E208" i="3"/>
  <c r="I199" i="3"/>
  <c r="I171" i="3" s="1"/>
  <c r="G199" i="3"/>
  <c r="F199" i="3"/>
  <c r="E199" i="3"/>
  <c r="I190" i="3"/>
  <c r="G190" i="3"/>
  <c r="F190" i="3"/>
  <c r="E190" i="3"/>
  <c r="I181" i="3"/>
  <c r="I172" i="3"/>
  <c r="G172" i="3"/>
  <c r="F172" i="3"/>
  <c r="E172" i="3"/>
  <c r="I162" i="3"/>
  <c r="G162" i="3"/>
  <c r="E162" i="3"/>
  <c r="I153" i="3"/>
  <c r="G153" i="3"/>
  <c r="F153" i="3"/>
  <c r="I144" i="3"/>
  <c r="G144" i="3"/>
  <c r="F144" i="3"/>
  <c r="E144" i="3"/>
  <c r="I135" i="3"/>
  <c r="G135" i="3"/>
  <c r="F135" i="3"/>
  <c r="E135" i="3"/>
  <c r="I126" i="3"/>
  <c r="G126" i="3"/>
  <c r="F126" i="3"/>
  <c r="I117" i="3"/>
  <c r="I108" i="3"/>
  <c r="G108" i="3"/>
  <c r="G93" i="3"/>
  <c r="F93" i="3"/>
  <c r="E93" i="3"/>
  <c r="E65" i="3" s="1"/>
  <c r="E102" i="3" s="1"/>
  <c r="G84" i="3"/>
  <c r="F84" i="3"/>
  <c r="E84" i="3"/>
  <c r="G75" i="3"/>
  <c r="G65" i="3" s="1"/>
  <c r="F75" i="3"/>
  <c r="E75" i="3"/>
  <c r="G66" i="3"/>
  <c r="F66" i="3"/>
  <c r="E66" i="3"/>
  <c r="G56" i="3"/>
  <c r="F56" i="3"/>
  <c r="E56" i="3"/>
  <c r="G38" i="3"/>
  <c r="G29" i="3"/>
  <c r="G20" i="3"/>
  <c r="G14" i="1" l="1"/>
  <c r="F14" i="1"/>
  <c r="E9" i="6" l="1"/>
  <c r="E8" i="6" s="1"/>
  <c r="F9" i="6"/>
  <c r="F8" i="6" s="1"/>
  <c r="E12" i="6"/>
  <c r="E11" i="6" s="1"/>
  <c r="F12" i="6"/>
  <c r="F11" i="6" s="1"/>
  <c r="F21" i="1" l="1"/>
  <c r="G21" i="1"/>
  <c r="G30" i="1" l="1"/>
  <c r="F30" i="1"/>
</calcChain>
</file>

<file path=xl/sharedStrings.xml><?xml version="1.0" encoding="utf-8"?>
<sst xmlns="http://schemas.openxmlformats.org/spreadsheetml/2006/main" count="444" uniqueCount="166">
  <si>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</si>
  <si>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</si>
  <si>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</si>
  <si>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</si>
  <si>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</si>
  <si>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</si>
  <si>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</si>
  <si>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</si>
  <si>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</si>
  <si>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</si>
  <si>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</si>
  <si>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</si>
  <si>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</si>
  <si>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</si>
  <si>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</si>
  <si>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</si>
  <si>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</si>
  <si>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</si>
  <si>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</si>
  <si>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</si>
  <si>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</si>
  <si>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</si>
  <si>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</si>
  <si>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</si>
  <si>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</si>
  <si>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</si>
  <si>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</si>
  <si>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</si>
  <si>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</si>
  <si>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</si>
  <si>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</si>
  <si>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</si>
  <si>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</si>
  <si>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</si>
  <si>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</si>
  <si>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</si>
  <si>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</si>
  <si>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</si>
  <si>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</si>
  <si>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</si>
  <si>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</si>
  <si>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</si>
  <si>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</si>
  <si>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</si>
  <si>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</si>
  <si>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</si>
  <si>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</si>
  <si>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Ostale pomoći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</si>
  <si>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</si>
  <si>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</si>
  <si>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</si>
  <si>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</si>
  <si>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za posebne namjene</t>
  </si>
  <si>
    <t>Donacije</t>
  </si>
  <si>
    <t>Pomoći - MZO</t>
  </si>
  <si>
    <t>Financijski rashodi</t>
  </si>
  <si>
    <t xml:space="preserve">09 Obrazovanje </t>
  </si>
  <si>
    <t xml:space="preserve">Opći prihodi i primici </t>
  </si>
  <si>
    <t xml:space="preserve">Rashodi za nabavu proizvedene dugotrajne imovine </t>
  </si>
  <si>
    <t xml:space="preserve">Prihodi za posebne namjene </t>
  </si>
  <si>
    <t>Ulaganja u objekte školstva</t>
  </si>
  <si>
    <t xml:space="preserve">Prihodi od nefinancijske imovine </t>
  </si>
  <si>
    <t>Aktivnost A100010</t>
  </si>
  <si>
    <t xml:space="preserve">Ostali rashodi </t>
  </si>
  <si>
    <t>Aktivnost A100013</t>
  </si>
  <si>
    <t xml:space="preserve">Vlastiti prihodi </t>
  </si>
  <si>
    <t>Tekuće donacije - PK</t>
  </si>
  <si>
    <t>Kapitalne donacije - PK</t>
  </si>
  <si>
    <t>Produženi boravak</t>
  </si>
  <si>
    <t>Aktivnost A100022</t>
  </si>
  <si>
    <t xml:space="preserve">Projekti i međunarodna suradnja </t>
  </si>
  <si>
    <t>Pomoći EU - PK</t>
  </si>
  <si>
    <t>Aktivnost A100016</t>
  </si>
  <si>
    <t>Aktivnost A100015</t>
  </si>
  <si>
    <t>Aktivnost A100014</t>
  </si>
  <si>
    <t xml:space="preserve">Opći prihodi osnovne škole </t>
  </si>
  <si>
    <t>Izvršenje 2022.</t>
  </si>
  <si>
    <t>Projekcija 
za 2026.</t>
  </si>
  <si>
    <t>Pomoći</t>
  </si>
  <si>
    <t>Pomoći iz gradskih proračuna</t>
  </si>
  <si>
    <t xml:space="preserve">Prihodi od nefinancijske imovine i naknade štete s osnova osiguranja </t>
  </si>
  <si>
    <t>Prihod od imovine</t>
  </si>
  <si>
    <t>Prihodi od upravnih i administrativnih pristojbi, pristojbi po posebnim propisima i naknada</t>
  </si>
  <si>
    <t xml:space="preserve">Prihodi od prodaje proizvoda i robe te pruženih usluga i prihodi od donacija </t>
  </si>
  <si>
    <t>Kazne, upravne mjere i ostali prihodi</t>
  </si>
  <si>
    <t xml:space="preserve">Prihodi od neproizvedene dugotrajne imovine </t>
  </si>
  <si>
    <t>Prihodi od prodaje plemenitih metala i ostalih pohranjenih vrijednosti</t>
  </si>
  <si>
    <t xml:space="preserve">Prihodi od prodaje proizvedene kratkotrajne imovine </t>
  </si>
  <si>
    <t>UKUPNI PRIHODI</t>
  </si>
  <si>
    <t xml:space="preserve">Financijski rashod </t>
  </si>
  <si>
    <t>Subvencije</t>
  </si>
  <si>
    <t xml:space="preserve">Pomoći dane u inozemstvo i unutar općeg proračuna </t>
  </si>
  <si>
    <t xml:space="preserve">Naknade građanima i kućanstvima na temelju osiguranja i druge naknade </t>
  </si>
  <si>
    <t>Rashodi za nabavu neproizvedene dugotrajne imovine</t>
  </si>
  <si>
    <t xml:space="preserve">Rashodi za nabavu plemenitih metala i ostalih pohranjenih vrijednosti </t>
  </si>
  <si>
    <t xml:space="preserve">Rashodi za nabavu proizvedene kratkotrajne imovine </t>
  </si>
  <si>
    <t xml:space="preserve">Rashodi za dodatna ulaganja na nefinancijskoj imovini </t>
  </si>
  <si>
    <t xml:space="preserve">UKUPNI RASHODI </t>
  </si>
  <si>
    <t>0912 OSNOVNO OBRAZOVANJE</t>
  </si>
  <si>
    <t>PROGRAM 1001</t>
  </si>
  <si>
    <t xml:space="preserve">Program javnih potreba u školstvu </t>
  </si>
  <si>
    <t>Aktivnost A100007</t>
  </si>
  <si>
    <t>Školska natjecanja i smotre</t>
  </si>
  <si>
    <t>Izvor 1.1.</t>
  </si>
  <si>
    <t xml:space="preserve">Školska kuhinja </t>
  </si>
  <si>
    <t>Izvor  1.1.</t>
  </si>
  <si>
    <t xml:space="preserve">Rashodi poslovanja </t>
  </si>
  <si>
    <t xml:space="preserve">Izvor 4.3.1 </t>
  </si>
  <si>
    <r>
      <t>Prihodi za posebne namjene - PK</t>
    </r>
    <r>
      <rPr>
        <sz val="14"/>
        <color rgb="FF000000"/>
        <rFont val="Arial"/>
        <family val="2"/>
        <charset val="238"/>
      </rPr>
      <t>,-prod bor</t>
    </r>
  </si>
  <si>
    <t>Izvor 5.2.14</t>
  </si>
  <si>
    <r>
      <t>Pomoći - APPRR -</t>
    </r>
    <r>
      <rPr>
        <sz val="14"/>
        <color rgb="FF000000"/>
        <rFont val="Arial"/>
        <family val="2"/>
        <charset val="238"/>
      </rPr>
      <t>školska shema</t>
    </r>
  </si>
  <si>
    <t xml:space="preserve">       Izvor 5.2.2</t>
  </si>
  <si>
    <r>
      <t xml:space="preserve">Pomoći - PK </t>
    </r>
    <r>
      <rPr>
        <sz val="14"/>
        <color rgb="FF000000"/>
        <rFont val="Arial"/>
        <family val="2"/>
        <charset val="238"/>
      </rPr>
      <t>,mzo</t>
    </r>
  </si>
  <si>
    <t xml:space="preserve">    Izvor 5.2.5 </t>
  </si>
  <si>
    <t xml:space="preserve">    Izvor 5.2.9</t>
  </si>
  <si>
    <r>
      <t>Pomoći - ministarstvo za demografiju,obitelj, mlade i socijalnu,-</t>
    </r>
    <r>
      <rPr>
        <sz val="14"/>
        <color rgb="FF000000"/>
        <rFont val="Arial"/>
        <family val="2"/>
        <charset val="238"/>
      </rPr>
      <t xml:space="preserve"> fead</t>
    </r>
  </si>
  <si>
    <t xml:space="preserve">      Izvor 5.7.1</t>
  </si>
  <si>
    <r>
      <t>Pomoći iz gradskih i općinskih proračuna - PK-</t>
    </r>
    <r>
      <rPr>
        <sz val="14"/>
        <color rgb="FF000000"/>
        <rFont val="Arial"/>
        <family val="2"/>
        <charset val="238"/>
      </rPr>
      <t xml:space="preserve">grad </t>
    </r>
  </si>
  <si>
    <r>
      <t xml:space="preserve">Posebne skupine učenika s teškoćama </t>
    </r>
    <r>
      <rPr>
        <b/>
        <i/>
        <sz val="14"/>
        <color rgb="FF000000"/>
        <rFont val="Arial"/>
        <family val="2"/>
        <charset val="238"/>
      </rPr>
      <t>-mzo</t>
    </r>
  </si>
  <si>
    <t xml:space="preserve">Pomoći - PK </t>
  </si>
  <si>
    <t>Naknade građanima i kućanstvu na temelju osig.-prijevoz</t>
  </si>
  <si>
    <t>Redovni program OŠ</t>
  </si>
  <si>
    <t xml:space="preserve">     Izvor 1.1</t>
  </si>
  <si>
    <t xml:space="preserve">     Izvor 1.2</t>
  </si>
  <si>
    <t xml:space="preserve">      Izvor 3.1.1.</t>
  </si>
  <si>
    <t>Vlastiti prihodi - PK</t>
  </si>
  <si>
    <t xml:space="preserve">      Izvor 4.3.1.</t>
  </si>
  <si>
    <t>Prihod za posebne namjene - PK</t>
  </si>
  <si>
    <t xml:space="preserve">      Izvor 5.2.2.</t>
  </si>
  <si>
    <r>
      <t>Pomoći - PK-</t>
    </r>
    <r>
      <rPr>
        <sz val="14"/>
        <color rgb="FF000000"/>
        <rFont val="Arial"/>
        <family val="2"/>
        <charset val="238"/>
      </rPr>
      <t>mzo</t>
    </r>
  </si>
  <si>
    <t>Naknade građanima i kućanstvu na temelju osig.</t>
  </si>
  <si>
    <t>Izvor 5.7.1</t>
  </si>
  <si>
    <t xml:space="preserve">Pomoći iz gradskih i općinskih proračuna - PK </t>
  </si>
  <si>
    <t>Izvor 6.1.1</t>
  </si>
  <si>
    <t>Izvor 6.2.1</t>
  </si>
  <si>
    <t>Izvor 7.1.1</t>
  </si>
  <si>
    <t>Prihodi od prodaje nefinancijske imovine - PK</t>
  </si>
  <si>
    <t>Izvor 1.1</t>
  </si>
  <si>
    <t xml:space="preserve">Rashodi za zapsolene </t>
  </si>
  <si>
    <t>Prihodi za posebne namjene - PK</t>
  </si>
  <si>
    <r>
      <t xml:space="preserve">Pomoći iz gradskih i općinskih proračuna - PK </t>
    </r>
    <r>
      <rPr>
        <sz val="14"/>
        <color rgb="FF000000"/>
        <rFont val="Arial"/>
        <family val="2"/>
        <charset val="238"/>
      </rPr>
      <t>-pb</t>
    </r>
  </si>
  <si>
    <t>Stručno ospos.bez zasn rad.odnos</t>
  </si>
  <si>
    <t xml:space="preserve">  Izvor 5.2.1</t>
  </si>
  <si>
    <t>Pomoći-HZZ-PK</t>
  </si>
  <si>
    <t>Izvor 5.2.3</t>
  </si>
  <si>
    <r>
      <t xml:space="preserve">                     </t>
    </r>
    <r>
      <rPr>
        <b/>
        <sz val="14"/>
        <color indexed="8"/>
        <rFont val="Arial"/>
        <family val="2"/>
        <charset val="238"/>
      </rPr>
      <t xml:space="preserve">         Kapitalni projekt K100002</t>
    </r>
  </si>
  <si>
    <t xml:space="preserve">      Izvor 1.2 </t>
  </si>
  <si>
    <t xml:space="preserve">Dodatna ulaganja na nefinancijskoj imovini </t>
  </si>
  <si>
    <t>Izvor 5.2.5</t>
  </si>
  <si>
    <t>Tekući projekt  T100004</t>
  </si>
  <si>
    <t xml:space="preserve">Osiguravanje pomoćnika u nastavi učenicima s teškoćama </t>
  </si>
  <si>
    <t xml:space="preserve">    Izvor 5.2.5.</t>
  </si>
  <si>
    <t xml:space="preserve">Pomoći - Ministarstvo zanosti i obrazovanja </t>
  </si>
  <si>
    <t xml:space="preserve">                                                                   I. OPĆI DIO</t>
  </si>
  <si>
    <t xml:space="preserve">                                                 RAČUN PRIHODA I RASHODA </t>
  </si>
  <si>
    <r>
      <t xml:space="preserve">                                        PRIHODI </t>
    </r>
    <r>
      <rPr>
        <sz val="14"/>
        <color rgb="FF000000"/>
        <rFont val="Arial"/>
        <family val="2"/>
        <charset val="238"/>
      </rPr>
      <t xml:space="preserve"> </t>
    </r>
    <r>
      <rPr>
        <b/>
        <sz val="14"/>
        <color indexed="8"/>
        <rFont val="Arial"/>
        <family val="2"/>
        <charset val="238"/>
      </rPr>
      <t>POSLOVANJA</t>
    </r>
  </si>
  <si>
    <t xml:space="preserve">                                   RASHODI POSLOVANJA</t>
  </si>
  <si>
    <t>I. IZMJENE I DOPUNE FINANCIJSKI PLANA  OSNOVNE ŠKOLE NOVSKA 
ZA 2024. GODINU</t>
  </si>
  <si>
    <t>Plan za 2024.</t>
  </si>
  <si>
    <t>Novi plan za 2024.</t>
  </si>
  <si>
    <t>I. IZMJENE I DOPUNE FINANCIJSKOG PLANA OSNOVNE ŠKOLE NOVSKA  ZA 2024. GODINU</t>
  </si>
  <si>
    <t>Plan 2024.</t>
  </si>
  <si>
    <t>I. IZMJENE FINANCIJSKOG  PLANA   OSNOVNE  ŠKOLE  NOVSKA
ZA 2024. GODINU</t>
  </si>
  <si>
    <t>I. IZMJENE FINANCIJSKOG PLANA OSNOVNE ŠKOLE   NOVSKA
ZA 2024. GODINU</t>
  </si>
  <si>
    <t xml:space="preserve">Plan 2024. </t>
  </si>
  <si>
    <t>I. IZMJENE FINANCIJSKOG  PLANA  OSNOVNE ŠKOLE NOVSKA 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</si>
</sst>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_k_n"/>
    <numFmt numFmtId="165" formatCode="#,##0.00;[Red]#,##0.00"/>
    <numFmt numFmtId="166" formatCode="#,##0.00\ &quot;kn&quot;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4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4"/>
      <color rgb="FF000000"/>
      <name val="Arial"/>
      <family val="2"/>
      <charset val="238"/>
    </font>
    <font>
      <b/>
      <i/>
      <sz val="14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0" fillId="0" borderId="0" xfId="0" applyFill="1"/>
    <xf numFmtId="4" fontId="0" fillId="0" borderId="0" xfId="0" applyNumberFormat="1" applyFill="1"/>
    <xf numFmtId="0" fontId="0" fillId="0" borderId="0" xfId="0" applyFont="1"/>
    <xf numFmtId="0" fontId="0" fillId="0" borderId="0" xfId="0" applyFont="1" applyFill="1"/>
    <xf numFmtId="4" fontId="0" fillId="0" borderId="0" xfId="0" applyNumberFormat="1"/>
    <xf numFmtId="0" fontId="14" fillId="0" borderId="0" xfId="0" applyFont="1"/>
    <xf numFmtId="0" fontId="14" fillId="0" borderId="0" xfId="0" applyFont="1" applyFill="1"/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9" fillId="2" borderId="3" xfId="0" applyFont="1" applyFill="1" applyBorder="1" applyAlignment="1">
      <alignment horizontal="left" vertical="center" wrapText="1"/>
    </xf>
    <xf numFmtId="165" fontId="2" fillId="3" borderId="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64" fontId="4" fillId="2" borderId="3" xfId="0" applyNumberFormat="1" applyFont="1" applyFill="1" applyBorder="1" applyAlignment="1">
      <alignment horizontal="right"/>
    </xf>
    <xf numFmtId="0" fontId="20" fillId="2" borderId="3" xfId="0" applyFont="1" applyFill="1" applyBorder="1" applyAlignment="1">
      <alignment horizontal="left" vertical="center" wrapText="1"/>
    </xf>
    <xf numFmtId="0" fontId="21" fillId="2" borderId="3" xfId="0" quotePrefix="1" applyFont="1" applyFill="1" applyBorder="1" applyAlignment="1">
      <alignment horizontal="left" vertical="center"/>
    </xf>
    <xf numFmtId="0" fontId="19" fillId="2" borderId="3" xfId="0" quotePrefix="1" applyFont="1" applyFill="1" applyBorder="1" applyAlignment="1">
      <alignment horizontal="left" vertical="center"/>
    </xf>
    <xf numFmtId="0" fontId="21" fillId="2" borderId="3" xfId="0" quotePrefix="1" applyFont="1" applyFill="1" applyBorder="1" applyAlignment="1">
      <alignment horizontal="left" vertical="center" wrapText="1"/>
    </xf>
    <xf numFmtId="0" fontId="22" fillId="2" borderId="3" xfId="0" quotePrefix="1" applyFont="1" applyFill="1" applyBorder="1" applyAlignment="1">
      <alignment horizontal="left" vertical="center"/>
    </xf>
    <xf numFmtId="0" fontId="22" fillId="2" borderId="3" xfId="0" quotePrefix="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horizontal="left" vertical="center" wrapText="1"/>
    </xf>
    <xf numFmtId="164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4" fontId="18" fillId="0" borderId="0" xfId="0" applyNumberFormat="1" applyFont="1"/>
    <xf numFmtId="164" fontId="2" fillId="2" borderId="3" xfId="0" applyNumberFormat="1" applyFont="1" applyFill="1" applyBorder="1" applyAlignment="1">
      <alignment horizontal="right"/>
    </xf>
    <xf numFmtId="166" fontId="18" fillId="0" borderId="0" xfId="0" applyNumberFormat="1" applyFont="1"/>
    <xf numFmtId="0" fontId="23" fillId="0" borderId="0" xfId="0" applyFont="1"/>
    <xf numFmtId="164" fontId="18" fillId="0" borderId="0" xfId="0" applyNumberFormat="1" applyFont="1" applyAlignment="1">
      <alignment horizontal="right"/>
    </xf>
    <xf numFmtId="164" fontId="18" fillId="0" borderId="0" xfId="0" applyNumberFormat="1" applyFont="1"/>
    <xf numFmtId="164" fontId="4" fillId="0" borderId="0" xfId="0" applyNumberFormat="1" applyFont="1" applyAlignment="1">
      <alignment vertical="center" wrapText="1"/>
    </xf>
    <xf numFmtId="0" fontId="2" fillId="4" borderId="4" xfId="0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/>
    </xf>
    <xf numFmtId="0" fontId="23" fillId="0" borderId="3" xfId="0" applyFont="1" applyBorder="1"/>
    <xf numFmtId="0" fontId="18" fillId="0" borderId="3" xfId="0" applyFont="1" applyBorder="1"/>
    <xf numFmtId="4" fontId="23" fillId="0" borderId="3" xfId="0" applyNumberFormat="1" applyFont="1" applyBorder="1" applyAlignment="1">
      <alignment horizontal="right"/>
    </xf>
    <xf numFmtId="164" fontId="23" fillId="0" borderId="3" xfId="0" applyNumberFormat="1" applyFont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164" fontId="23" fillId="0" borderId="0" xfId="0" applyNumberFormat="1" applyFont="1" applyBorder="1" applyAlignment="1">
      <alignment horizontal="right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3" fillId="0" borderId="2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vertical="center" wrapText="1"/>
    </xf>
    <xf numFmtId="0" fontId="18" fillId="0" borderId="0" xfId="0" applyFont="1" applyBorder="1"/>
    <xf numFmtId="4" fontId="6" fillId="2" borderId="3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left" vertical="center" wrapText="1"/>
    </xf>
    <xf numFmtId="0" fontId="21" fillId="2" borderId="0" xfId="0" quotePrefix="1" applyFont="1" applyFill="1" applyBorder="1" applyAlignment="1">
      <alignment horizontal="left" vertical="center"/>
    </xf>
    <xf numFmtId="0" fontId="19" fillId="2" borderId="0" xfId="0" quotePrefix="1" applyFont="1" applyFill="1" applyBorder="1" applyAlignment="1">
      <alignment horizontal="left" vertical="center"/>
    </xf>
    <xf numFmtId="0" fontId="21" fillId="2" borderId="0" xfId="0" quotePrefix="1" applyFont="1" applyFill="1" applyBorder="1" applyAlignment="1">
      <alignment horizontal="left" vertical="center" wrapText="1"/>
    </xf>
    <xf numFmtId="0" fontId="22" fillId="2" borderId="0" xfId="0" quotePrefix="1" applyFont="1" applyFill="1" applyBorder="1" applyAlignment="1">
      <alignment horizontal="left" vertical="center"/>
    </xf>
    <xf numFmtId="0" fontId="22" fillId="2" borderId="0" xfId="0" quotePrefix="1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 wrapText="1"/>
    </xf>
    <xf numFmtId="0" fontId="23" fillId="2" borderId="0" xfId="0" applyFont="1" applyFill="1" applyBorder="1"/>
    <xf numFmtId="0" fontId="18" fillId="2" borderId="0" xfId="0" applyFont="1" applyFill="1" applyBorder="1"/>
    <xf numFmtId="164" fontId="23" fillId="2" borderId="0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25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18" fillId="0" borderId="3" xfId="0" applyFont="1" applyBorder="1" applyAlignment="1">
      <alignment wrapText="1"/>
    </xf>
    <xf numFmtId="0" fontId="23" fillId="0" borderId="4" xfId="0" applyFont="1" applyBorder="1" applyAlignment="1">
      <alignment wrapText="1"/>
    </xf>
    <xf numFmtId="4" fontId="18" fillId="0" borderId="3" xfId="0" applyNumberFormat="1" applyFont="1" applyBorder="1" applyAlignment="1">
      <alignment horizontal="center"/>
    </xf>
    <xf numFmtId="4" fontId="23" fillId="0" borderId="3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indent="1"/>
    </xf>
    <xf numFmtId="4" fontId="5" fillId="4" borderId="3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6"/>
  <sheetViews>
    <sheetView workbookViewId="0">
      <selection sqref="A1:G1"/>
    </sheetView>
  </sheetViews>
  <sheetFormatPr defaultRowHeight="15" x14ac:dyDescent="0.25"/>
  <cols>
    <col min="5" max="7" width="25.28515625" customWidth="1"/>
    <col min="10" max="10" width="11.7109375" bestFit="1" customWidth="1"/>
  </cols>
  <sheetData>
    <row r="1" spans="1:10" ht="42" customHeight="1" x14ac:dyDescent="0.25">
      <c r="A1" s="150" t="s">
        <v>157</v>
      </c>
      <c r="B1" s="150"/>
      <c r="C1" s="150"/>
      <c r="D1" s="150"/>
      <c r="E1" s="150"/>
      <c r="F1" s="150"/>
      <c r="G1" s="150"/>
    </row>
    <row r="2" spans="1:10" ht="18" customHeight="1" x14ac:dyDescent="0.25">
      <c r="A2" s="5"/>
      <c r="B2" s="5"/>
      <c r="C2" s="5"/>
      <c r="D2" s="5"/>
      <c r="E2" s="5"/>
      <c r="F2" s="5"/>
      <c r="G2" s="5"/>
    </row>
    <row r="3" spans="1:10" ht="15.75" x14ac:dyDescent="0.25">
      <c r="A3" s="150" t="s">
        <v>31</v>
      </c>
      <c r="B3" s="150"/>
      <c r="C3" s="150"/>
      <c r="D3" s="150"/>
      <c r="E3" s="150"/>
      <c r="F3" s="150"/>
      <c r="G3" s="152"/>
    </row>
    <row r="4" spans="1:10" ht="18" x14ac:dyDescent="0.25">
      <c r="A4" s="5"/>
      <c r="B4" s="5"/>
      <c r="C4" s="5"/>
      <c r="D4" s="5"/>
      <c r="E4" s="5"/>
      <c r="F4" s="5"/>
      <c r="G4" s="6"/>
    </row>
    <row r="5" spans="1:10" ht="18" customHeight="1" x14ac:dyDescent="0.25">
      <c r="A5" s="150" t="s">
        <v>39</v>
      </c>
      <c r="B5" s="151"/>
      <c r="C5" s="151"/>
      <c r="D5" s="151"/>
      <c r="E5" s="151"/>
      <c r="F5" s="151"/>
      <c r="G5" s="151"/>
    </row>
    <row r="6" spans="1:10" ht="18" x14ac:dyDescent="0.25">
      <c r="A6" s="1"/>
      <c r="B6" s="2"/>
      <c r="C6" s="2"/>
      <c r="D6" s="2"/>
      <c r="E6" s="7"/>
      <c r="F6" s="8"/>
      <c r="G6" s="8"/>
    </row>
    <row r="7" spans="1:10" ht="24" customHeight="1" x14ac:dyDescent="0.25">
      <c r="A7" s="22"/>
      <c r="B7" s="23"/>
      <c r="C7" s="23"/>
      <c r="D7" s="24"/>
      <c r="E7" s="25"/>
      <c r="F7" s="4" t="s">
        <v>158</v>
      </c>
      <c r="G7" s="4" t="s">
        <v>159</v>
      </c>
    </row>
    <row r="8" spans="1:10" x14ac:dyDescent="0.25">
      <c r="A8" s="153" t="s">
        <v>0</v>
      </c>
      <c r="B8" s="154"/>
      <c r="C8" s="154"/>
      <c r="D8" s="154"/>
      <c r="E8" s="155"/>
      <c r="F8" s="30">
        <v>3534146</v>
      </c>
      <c r="G8" s="30">
        <v>3539434</v>
      </c>
    </row>
    <row r="9" spans="1:10" x14ac:dyDescent="0.25">
      <c r="A9" s="156" t="s">
        <v>1</v>
      </c>
      <c r="B9" s="149"/>
      <c r="C9" s="149"/>
      <c r="D9" s="149"/>
      <c r="E9" s="157"/>
      <c r="F9" s="28">
        <v>3533482</v>
      </c>
      <c r="G9" s="28">
        <v>3538770</v>
      </c>
    </row>
    <row r="10" spans="1:10" x14ac:dyDescent="0.25">
      <c r="A10" s="158" t="s">
        <v>2</v>
      </c>
      <c r="B10" s="157"/>
      <c r="C10" s="157"/>
      <c r="D10" s="157"/>
      <c r="E10" s="157"/>
      <c r="F10" s="28">
        <v>664</v>
      </c>
      <c r="G10" s="28">
        <v>664</v>
      </c>
    </row>
    <row r="11" spans="1:10" x14ac:dyDescent="0.25">
      <c r="A11" s="26" t="s">
        <v>3</v>
      </c>
      <c r="B11" s="27"/>
      <c r="C11" s="27"/>
      <c r="D11" s="27"/>
      <c r="E11" s="27"/>
      <c r="F11" s="30">
        <v>3534146</v>
      </c>
      <c r="G11" s="30">
        <v>3539434</v>
      </c>
      <c r="J11" s="39"/>
    </row>
    <row r="12" spans="1:10" x14ac:dyDescent="0.25">
      <c r="A12" s="148" t="s">
        <v>4</v>
      </c>
      <c r="B12" s="149"/>
      <c r="C12" s="149"/>
      <c r="D12" s="149"/>
      <c r="E12" s="149"/>
      <c r="F12" s="28">
        <v>3380631</v>
      </c>
      <c r="G12" s="28">
        <v>3385021</v>
      </c>
    </row>
    <row r="13" spans="1:10" x14ac:dyDescent="0.25">
      <c r="A13" s="162" t="s">
        <v>5</v>
      </c>
      <c r="B13" s="157"/>
      <c r="C13" s="157"/>
      <c r="D13" s="157"/>
      <c r="E13" s="157"/>
      <c r="F13" s="29">
        <v>153515</v>
      </c>
      <c r="G13" s="29">
        <v>154413</v>
      </c>
    </row>
    <row r="14" spans="1:10" x14ac:dyDescent="0.25">
      <c r="A14" s="161" t="s">
        <v>6</v>
      </c>
      <c r="B14" s="154"/>
      <c r="C14" s="154"/>
      <c r="D14" s="154"/>
      <c r="E14" s="154"/>
      <c r="F14" s="30">
        <f>F8-F11</f>
        <v>0</v>
      </c>
      <c r="G14" s="30">
        <f>G8-G11</f>
        <v>0</v>
      </c>
    </row>
    <row r="15" spans="1:10" ht="18" x14ac:dyDescent="0.25">
      <c r="A15" s="5"/>
      <c r="B15" s="9"/>
      <c r="C15" s="9"/>
      <c r="D15" s="9"/>
      <c r="E15" s="9"/>
      <c r="F15" s="3"/>
      <c r="G15" s="3"/>
    </row>
    <row r="16" spans="1:10" ht="18" customHeight="1" x14ac:dyDescent="0.25">
      <c r="A16" s="150" t="s">
        <v>40</v>
      </c>
      <c r="B16" s="151"/>
      <c r="C16" s="151"/>
      <c r="D16" s="151"/>
      <c r="E16" s="151"/>
      <c r="F16" s="151"/>
      <c r="G16" s="151"/>
    </row>
    <row r="17" spans="1:7" ht="18" x14ac:dyDescent="0.25">
      <c r="A17" s="21"/>
      <c r="B17" s="19"/>
      <c r="C17" s="19"/>
      <c r="D17" s="19"/>
      <c r="E17" s="19"/>
      <c r="F17" s="20"/>
      <c r="G17" s="20"/>
    </row>
    <row r="18" spans="1:7" ht="24" customHeight="1" x14ac:dyDescent="0.25">
      <c r="A18" s="22"/>
      <c r="B18" s="23"/>
      <c r="C18" s="23"/>
      <c r="D18" s="24"/>
      <c r="E18" s="25"/>
      <c r="F18" s="4" t="s">
        <v>158</v>
      </c>
      <c r="G18" s="4" t="s">
        <v>159</v>
      </c>
    </row>
    <row r="19" spans="1:7" ht="15.75" customHeight="1" x14ac:dyDescent="0.25">
      <c r="A19" s="156" t="s">
        <v>8</v>
      </c>
      <c r="B19" s="159"/>
      <c r="C19" s="159"/>
      <c r="D19" s="159"/>
      <c r="E19" s="160"/>
      <c r="F19" s="29">
        <v>0</v>
      </c>
      <c r="G19" s="29">
        <v>0</v>
      </c>
    </row>
    <row r="20" spans="1:7" x14ac:dyDescent="0.25">
      <c r="A20" s="156" t="s">
        <v>9</v>
      </c>
      <c r="B20" s="149"/>
      <c r="C20" s="149"/>
      <c r="D20" s="149"/>
      <c r="E20" s="149"/>
      <c r="F20" s="29">
        <v>0</v>
      </c>
      <c r="G20" s="29">
        <v>0</v>
      </c>
    </row>
    <row r="21" spans="1:7" x14ac:dyDescent="0.25">
      <c r="A21" s="161" t="s">
        <v>10</v>
      </c>
      <c r="B21" s="154"/>
      <c r="C21" s="154"/>
      <c r="D21" s="154"/>
      <c r="E21" s="154"/>
      <c r="F21" s="30">
        <f t="shared" ref="F21:G21" si="0">F19-F20</f>
        <v>0</v>
      </c>
      <c r="G21" s="30">
        <f t="shared" si="0"/>
        <v>0</v>
      </c>
    </row>
    <row r="22" spans="1:7" ht="18" x14ac:dyDescent="0.25">
      <c r="A22" s="18"/>
      <c r="B22" s="19"/>
      <c r="C22" s="19"/>
      <c r="D22" s="19"/>
      <c r="E22" s="19"/>
      <c r="F22" s="20"/>
      <c r="G22" s="20"/>
    </row>
    <row r="23" spans="1:7" ht="18" customHeight="1" x14ac:dyDescent="0.25">
      <c r="A23" s="150" t="s">
        <v>49</v>
      </c>
      <c r="B23" s="151"/>
      <c r="C23" s="151"/>
      <c r="D23" s="151"/>
      <c r="E23" s="151"/>
      <c r="F23" s="151"/>
      <c r="G23" s="151"/>
    </row>
    <row r="24" spans="1:7" ht="18" x14ac:dyDescent="0.25">
      <c r="A24" s="18"/>
      <c r="B24" s="19"/>
      <c r="C24" s="19"/>
      <c r="D24" s="19"/>
      <c r="E24" s="19"/>
      <c r="F24" s="20"/>
      <c r="G24" s="20"/>
    </row>
    <row r="25" spans="1:7" ht="26.25" customHeight="1" x14ac:dyDescent="0.25">
      <c r="A25" s="22"/>
      <c r="B25" s="23"/>
      <c r="C25" s="23"/>
      <c r="D25" s="24"/>
      <c r="E25" s="25"/>
      <c r="F25" s="4" t="s">
        <v>158</v>
      </c>
      <c r="G25" s="4" t="s">
        <v>159</v>
      </c>
    </row>
    <row r="26" spans="1:7" x14ac:dyDescent="0.25">
      <c r="A26" s="165" t="s">
        <v>41</v>
      </c>
      <c r="B26" s="166"/>
      <c r="C26" s="166"/>
      <c r="D26" s="166"/>
      <c r="E26" s="167"/>
      <c r="F26" s="31">
        <v>0</v>
      </c>
      <c r="G26" s="31">
        <v>0</v>
      </c>
    </row>
    <row r="27" spans="1:7" ht="30" customHeight="1" x14ac:dyDescent="0.25">
      <c r="A27" s="168" t="s">
        <v>7</v>
      </c>
      <c r="B27" s="169"/>
      <c r="C27" s="169"/>
      <c r="D27" s="169"/>
      <c r="E27" s="170"/>
      <c r="F27" s="32">
        <v>0</v>
      </c>
      <c r="G27" s="32">
        <v>0</v>
      </c>
    </row>
    <row r="30" spans="1:7" x14ac:dyDescent="0.25">
      <c r="A30" s="148" t="s">
        <v>11</v>
      </c>
      <c r="B30" s="149"/>
      <c r="C30" s="149"/>
      <c r="D30" s="149"/>
      <c r="E30" s="149"/>
      <c r="F30" s="29">
        <f t="shared" ref="F30:G30" si="1">F14+F21+F27</f>
        <v>0</v>
      </c>
      <c r="G30" s="29">
        <f t="shared" si="1"/>
        <v>0</v>
      </c>
    </row>
    <row r="31" spans="1:7" ht="11.25" customHeight="1" x14ac:dyDescent="0.25">
      <c r="A31" s="14"/>
      <c r="B31" s="15"/>
      <c r="C31" s="15"/>
      <c r="D31" s="15"/>
      <c r="E31" s="15"/>
      <c r="F31" s="16"/>
      <c r="G31" s="16"/>
    </row>
    <row r="32" spans="1:7" ht="35.25" customHeight="1" x14ac:dyDescent="0.25">
      <c r="A32" s="163" t="s">
        <v>50</v>
      </c>
      <c r="B32" s="164"/>
      <c r="C32" s="164"/>
      <c r="D32" s="164"/>
      <c r="E32" s="164"/>
      <c r="F32" s="164"/>
      <c r="G32" s="164"/>
    </row>
    <row r="33" spans="1:7" ht="21" customHeight="1" x14ac:dyDescent="0.25"/>
    <row r="34" spans="1:7" ht="28.5" customHeight="1" x14ac:dyDescent="0.25">
      <c r="A34" s="163" t="s">
        <v>42</v>
      </c>
      <c r="B34" s="164"/>
      <c r="C34" s="164"/>
      <c r="D34" s="164"/>
      <c r="E34" s="164"/>
      <c r="F34" s="164"/>
      <c r="G34" s="164"/>
    </row>
    <row r="35" spans="1:7" ht="15" customHeight="1" x14ac:dyDescent="0.25"/>
    <row r="36" spans="1:7" ht="44.25" customHeight="1" x14ac:dyDescent="0.25">
      <c r="A36" s="163" t="s">
        <v>43</v>
      </c>
      <c r="B36" s="164"/>
      <c r="C36" s="164"/>
      <c r="D36" s="164"/>
      <c r="E36" s="164"/>
      <c r="F36" s="164"/>
      <c r="G36" s="164"/>
    </row>
  </sheetData>
  <mergeCells count="20">
    <mergeCell ref="A36:G36"/>
    <mergeCell ref="A23:G23"/>
    <mergeCell ref="A32:G32"/>
    <mergeCell ref="A30:E30"/>
    <mergeCell ref="A34:G34"/>
    <mergeCell ref="A26:E26"/>
    <mergeCell ref="A27:E27"/>
    <mergeCell ref="A19:E19"/>
    <mergeCell ref="A20:E20"/>
    <mergeCell ref="A21:E21"/>
    <mergeCell ref="A13:E13"/>
    <mergeCell ref="A14:E14"/>
    <mergeCell ref="A12:E12"/>
    <mergeCell ref="A5:G5"/>
    <mergeCell ref="A16:G16"/>
    <mergeCell ref="A1:G1"/>
    <mergeCell ref="A3:G3"/>
    <mergeCell ref="A8:E8"/>
    <mergeCell ref="A9:E9"/>
    <mergeCell ref="A10:E10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7"/>
  <sheetViews>
    <sheetView workbookViewId="0">
      <selection activeCell="O175" sqref="O175"/>
    </sheetView>
  </sheetViews>
  <sheetFormatPr defaultRowHeight="15" x14ac:dyDescent="0.25"/>
  <cols>
    <col min="1" max="1" width="6.5703125" customWidth="1"/>
    <col min="2" max="2" width="8.42578125" bestFit="1" customWidth="1"/>
    <col min="3" max="3" width="5.42578125" bestFit="1" customWidth="1"/>
    <col min="4" max="4" width="50.85546875" customWidth="1"/>
    <col min="5" max="5" width="0.140625" customWidth="1"/>
    <col min="6" max="6" width="25.28515625" customWidth="1"/>
    <col min="7" max="7" width="22.140625" customWidth="1"/>
    <col min="8" max="8" width="14.7109375" customWidth="1"/>
    <col min="9" max="9" width="0.28515625" customWidth="1"/>
    <col min="10" max="10" width="30.28515625" customWidth="1"/>
    <col min="11" max="11" width="17.7109375" customWidth="1"/>
    <col min="13" max="13" width="11.7109375" bestFit="1" customWidth="1"/>
  </cols>
  <sheetData>
    <row r="1" spans="1:11" ht="42" customHeight="1" x14ac:dyDescent="0.25">
      <c r="A1" s="171" t="s">
        <v>160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8" customHeight="1" x14ac:dyDescent="0.25">
      <c r="A2" s="48"/>
      <c r="B2" s="48"/>
      <c r="C2" s="48"/>
      <c r="D2" s="48"/>
      <c r="E2" s="48"/>
      <c r="F2" s="48"/>
      <c r="G2" s="49"/>
      <c r="H2" s="49"/>
      <c r="I2" s="50"/>
      <c r="J2" s="50"/>
      <c r="K2" s="50"/>
    </row>
    <row r="3" spans="1:11" ht="15.75" x14ac:dyDescent="0.25">
      <c r="A3" s="171" t="s">
        <v>153</v>
      </c>
      <c r="B3" s="171"/>
      <c r="C3" s="171"/>
      <c r="D3" s="171"/>
      <c r="E3" s="171"/>
      <c r="F3" s="171"/>
      <c r="G3" s="171"/>
      <c r="H3" s="171"/>
      <c r="I3" s="171"/>
      <c r="J3" s="172"/>
      <c r="K3" s="172"/>
    </row>
    <row r="4" spans="1:11" ht="18" x14ac:dyDescent="0.25">
      <c r="A4" s="145"/>
      <c r="B4" s="145"/>
      <c r="C4" s="145"/>
      <c r="D4" s="145"/>
      <c r="E4" s="145"/>
      <c r="F4" s="145"/>
      <c r="G4" s="146"/>
      <c r="H4" s="146"/>
      <c r="I4" s="146"/>
      <c r="J4" s="147"/>
      <c r="K4" s="147"/>
    </row>
    <row r="5" spans="1:11" ht="18" customHeight="1" x14ac:dyDescent="0.25">
      <c r="A5" s="171" t="s">
        <v>154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</row>
    <row r="6" spans="1:11" ht="18" x14ac:dyDescent="0.25">
      <c r="A6" s="145"/>
      <c r="B6" s="145"/>
      <c r="C6" s="145"/>
      <c r="D6" s="145"/>
      <c r="E6" s="145"/>
      <c r="F6" s="145"/>
      <c r="G6" s="146"/>
      <c r="H6" s="146"/>
      <c r="I6" s="146"/>
      <c r="J6" s="147"/>
      <c r="K6" s="147"/>
    </row>
    <row r="7" spans="1:11" ht="18.75" x14ac:dyDescent="0.25">
      <c r="A7" s="174" t="s">
        <v>155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</row>
    <row r="8" spans="1:11" ht="18" x14ac:dyDescent="0.25">
      <c r="A8" s="48"/>
      <c r="B8" s="48"/>
      <c r="C8" s="48"/>
      <c r="D8" s="48"/>
      <c r="E8" s="48"/>
      <c r="F8" s="48"/>
      <c r="G8" s="49"/>
      <c r="H8" s="49"/>
      <c r="I8" s="50"/>
      <c r="J8" s="51"/>
      <c r="K8" s="51"/>
    </row>
    <row r="9" spans="1:11" ht="31.5" customHeight="1" x14ac:dyDescent="0.3">
      <c r="A9" s="52" t="s">
        <v>14</v>
      </c>
      <c r="B9" s="53" t="s">
        <v>15</v>
      </c>
      <c r="C9" s="53" t="s">
        <v>16</v>
      </c>
      <c r="D9" s="53" t="s">
        <v>12</v>
      </c>
      <c r="E9" s="53" t="s">
        <v>76</v>
      </c>
      <c r="F9" s="54" t="s">
        <v>161</v>
      </c>
      <c r="G9" s="54" t="s">
        <v>159</v>
      </c>
      <c r="H9" s="89"/>
      <c r="I9" s="85"/>
      <c r="J9" s="55"/>
      <c r="K9" s="55"/>
    </row>
    <row r="10" spans="1:11" ht="15.75" customHeight="1" x14ac:dyDescent="0.3">
      <c r="A10" s="56">
        <v>6</v>
      </c>
      <c r="B10" s="56"/>
      <c r="C10" s="56"/>
      <c r="D10" s="56" t="s">
        <v>17</v>
      </c>
      <c r="E10" s="57">
        <v>2596156.3199999998</v>
      </c>
      <c r="F10" s="58">
        <v>3534146</v>
      </c>
      <c r="G10" s="59">
        <v>3539434</v>
      </c>
      <c r="H10" s="86"/>
      <c r="I10" s="86"/>
      <c r="J10" s="55"/>
      <c r="K10" s="55"/>
    </row>
    <row r="11" spans="1:11" ht="23.25" customHeight="1" x14ac:dyDescent="0.3">
      <c r="A11" s="56"/>
      <c r="B11" s="56">
        <v>63</v>
      </c>
      <c r="C11" s="60"/>
      <c r="D11" s="90" t="s">
        <v>45</v>
      </c>
      <c r="E11" s="58">
        <v>2176130.9</v>
      </c>
      <c r="F11" s="58">
        <v>2931868</v>
      </c>
      <c r="G11" s="59">
        <v>2931868</v>
      </c>
      <c r="H11" s="86"/>
      <c r="I11" s="86"/>
      <c r="J11" s="55"/>
      <c r="K11" s="55"/>
    </row>
    <row r="12" spans="1:11" ht="18.75" x14ac:dyDescent="0.3">
      <c r="A12" s="56"/>
      <c r="B12" s="56"/>
      <c r="C12" s="61">
        <v>11</v>
      </c>
      <c r="D12" s="61" t="s">
        <v>18</v>
      </c>
      <c r="E12" s="58"/>
      <c r="F12" s="59"/>
      <c r="G12" s="59"/>
      <c r="H12" s="86"/>
      <c r="I12" s="86"/>
      <c r="J12" s="55"/>
      <c r="K12" s="55"/>
    </row>
    <row r="13" spans="1:11" ht="18.75" x14ac:dyDescent="0.3">
      <c r="A13" s="56"/>
      <c r="B13" s="56"/>
      <c r="C13" s="61">
        <v>12</v>
      </c>
      <c r="D13" s="61" t="s">
        <v>75</v>
      </c>
      <c r="E13" s="58"/>
      <c r="F13" s="59"/>
      <c r="G13" s="59"/>
      <c r="H13" s="86"/>
      <c r="I13" s="86"/>
      <c r="J13" s="55"/>
      <c r="K13" s="55"/>
    </row>
    <row r="14" spans="1:11" ht="18.75" x14ac:dyDescent="0.3">
      <c r="A14" s="56"/>
      <c r="B14" s="56"/>
      <c r="C14" s="61">
        <v>31</v>
      </c>
      <c r="D14" s="61" t="s">
        <v>65</v>
      </c>
      <c r="E14" s="58"/>
      <c r="F14" s="59"/>
      <c r="G14" s="59"/>
      <c r="H14" s="86"/>
      <c r="I14" s="86"/>
      <c r="J14" s="55"/>
      <c r="K14" s="55"/>
    </row>
    <row r="15" spans="1:11" ht="20.25" customHeight="1" x14ac:dyDescent="0.3">
      <c r="A15" s="56"/>
      <c r="B15" s="56"/>
      <c r="C15" s="61">
        <v>43</v>
      </c>
      <c r="D15" s="61" t="s">
        <v>59</v>
      </c>
      <c r="E15" s="58"/>
      <c r="F15" s="59"/>
      <c r="G15" s="59"/>
      <c r="H15" s="86"/>
      <c r="I15" s="86"/>
      <c r="J15" s="55"/>
      <c r="K15" s="55"/>
    </row>
    <row r="16" spans="1:11" s="35" customFormat="1" ht="18.75" x14ac:dyDescent="0.3">
      <c r="A16" s="56"/>
      <c r="B16" s="56"/>
      <c r="C16" s="61">
        <v>52</v>
      </c>
      <c r="D16" s="61" t="s">
        <v>78</v>
      </c>
      <c r="E16" s="58"/>
      <c r="F16" s="59">
        <v>2848120</v>
      </c>
      <c r="G16" s="59">
        <v>2848120</v>
      </c>
      <c r="H16" s="86"/>
      <c r="I16" s="86"/>
      <c r="J16" s="55"/>
      <c r="K16" s="55"/>
    </row>
    <row r="17" spans="1:11" s="35" customFormat="1" ht="33.75" customHeight="1" x14ac:dyDescent="0.3">
      <c r="A17" s="62"/>
      <c r="B17" s="62"/>
      <c r="C17" s="61">
        <v>57</v>
      </c>
      <c r="D17" s="61" t="s">
        <v>79</v>
      </c>
      <c r="E17" s="58"/>
      <c r="F17" s="59">
        <v>83748</v>
      </c>
      <c r="G17" s="59">
        <v>83748</v>
      </c>
      <c r="H17" s="86"/>
      <c r="I17" s="86"/>
      <c r="J17" s="55"/>
      <c r="K17" s="55"/>
    </row>
    <row r="18" spans="1:11" s="35" customFormat="1" ht="18.75" x14ac:dyDescent="0.3">
      <c r="A18" s="62"/>
      <c r="B18" s="62"/>
      <c r="C18" s="61">
        <v>61</v>
      </c>
      <c r="D18" s="61" t="s">
        <v>53</v>
      </c>
      <c r="E18" s="58"/>
      <c r="F18" s="59"/>
      <c r="G18" s="59"/>
      <c r="H18" s="86"/>
      <c r="I18" s="86"/>
      <c r="J18" s="55"/>
      <c r="K18" s="55"/>
    </row>
    <row r="19" spans="1:11" s="35" customFormat="1" ht="31.5" customHeight="1" x14ac:dyDescent="0.3">
      <c r="A19" s="62"/>
      <c r="B19" s="62"/>
      <c r="C19" s="61">
        <v>71</v>
      </c>
      <c r="D19" s="63" t="s">
        <v>80</v>
      </c>
      <c r="E19" s="58"/>
      <c r="F19" s="59"/>
      <c r="G19" s="59"/>
      <c r="H19" s="86"/>
      <c r="I19" s="86"/>
      <c r="J19" s="55"/>
      <c r="K19" s="55"/>
    </row>
    <row r="20" spans="1:11" s="35" customFormat="1" ht="18.75" x14ac:dyDescent="0.3">
      <c r="A20" s="62"/>
      <c r="B20" s="62">
        <v>64</v>
      </c>
      <c r="C20" s="61"/>
      <c r="D20" s="64" t="s">
        <v>81</v>
      </c>
      <c r="E20" s="58">
        <v>134.57</v>
      </c>
      <c r="F20" s="58">
        <v>664</v>
      </c>
      <c r="G20" s="59">
        <f t="shared" ref="G20" si="0">SUM(G21:G28)</f>
        <v>664</v>
      </c>
      <c r="H20" s="86"/>
      <c r="I20" s="86"/>
      <c r="J20" s="55"/>
      <c r="K20" s="55"/>
    </row>
    <row r="21" spans="1:11" s="35" customFormat="1" ht="18.75" x14ac:dyDescent="0.3">
      <c r="A21" s="62"/>
      <c r="B21" s="62"/>
      <c r="C21" s="61">
        <v>11</v>
      </c>
      <c r="D21" s="61" t="s">
        <v>18</v>
      </c>
      <c r="E21" s="58"/>
      <c r="F21" s="59"/>
      <c r="G21" s="59"/>
      <c r="H21" s="86"/>
      <c r="I21" s="86"/>
      <c r="J21" s="55"/>
      <c r="K21" s="55"/>
    </row>
    <row r="22" spans="1:11" ht="29.25" customHeight="1" x14ac:dyDescent="0.3">
      <c r="A22" s="62"/>
      <c r="B22" s="62"/>
      <c r="C22" s="61">
        <v>12</v>
      </c>
      <c r="D22" s="61" t="s">
        <v>75</v>
      </c>
      <c r="E22" s="58"/>
      <c r="F22" s="59"/>
      <c r="G22" s="59"/>
      <c r="H22" s="86"/>
      <c r="I22" s="86"/>
      <c r="J22" s="55"/>
      <c r="K22" s="55"/>
    </row>
    <row r="23" spans="1:11" s="35" customFormat="1" ht="18.75" x14ac:dyDescent="0.3">
      <c r="A23" s="62"/>
      <c r="B23" s="62"/>
      <c r="C23" s="61">
        <v>31</v>
      </c>
      <c r="D23" s="61" t="s">
        <v>65</v>
      </c>
      <c r="E23" s="58"/>
      <c r="F23" s="59">
        <v>664</v>
      </c>
      <c r="G23" s="59">
        <v>664</v>
      </c>
      <c r="H23" s="86"/>
      <c r="I23" s="86"/>
      <c r="J23" s="55"/>
      <c r="K23" s="55"/>
    </row>
    <row r="24" spans="1:11" s="35" customFormat="1" ht="18.75" x14ac:dyDescent="0.3">
      <c r="A24" s="62"/>
      <c r="B24" s="62"/>
      <c r="C24" s="61">
        <v>43</v>
      </c>
      <c r="D24" s="61" t="s">
        <v>59</v>
      </c>
      <c r="E24" s="58"/>
      <c r="F24" s="59"/>
      <c r="G24" s="59"/>
      <c r="H24" s="86"/>
      <c r="I24" s="86"/>
      <c r="J24" s="55"/>
      <c r="K24" s="55"/>
    </row>
    <row r="25" spans="1:11" s="35" customFormat="1" ht="18.75" x14ac:dyDescent="0.3">
      <c r="A25" s="62"/>
      <c r="B25" s="62"/>
      <c r="C25" s="61">
        <v>52</v>
      </c>
      <c r="D25" s="61" t="s">
        <v>78</v>
      </c>
      <c r="E25" s="58"/>
      <c r="F25" s="59"/>
      <c r="G25" s="59"/>
      <c r="H25" s="86"/>
      <c r="I25" s="86"/>
      <c r="J25" s="55"/>
      <c r="K25" s="55"/>
    </row>
    <row r="26" spans="1:11" s="35" customFormat="1" ht="18.75" x14ac:dyDescent="0.3">
      <c r="A26" s="62"/>
      <c r="B26" s="62"/>
      <c r="C26" s="61">
        <v>57</v>
      </c>
      <c r="D26" s="61" t="s">
        <v>79</v>
      </c>
      <c r="E26" s="58"/>
      <c r="F26" s="59"/>
      <c r="G26" s="59"/>
      <c r="H26" s="86"/>
      <c r="I26" s="86"/>
      <c r="J26" s="55"/>
      <c r="K26" s="55"/>
    </row>
    <row r="27" spans="1:11" s="35" customFormat="1" ht="18.75" x14ac:dyDescent="0.3">
      <c r="A27" s="62"/>
      <c r="B27" s="62"/>
      <c r="C27" s="61">
        <v>61</v>
      </c>
      <c r="D27" s="61" t="s">
        <v>53</v>
      </c>
      <c r="E27" s="58"/>
      <c r="F27" s="59"/>
      <c r="G27" s="59"/>
      <c r="H27" s="86"/>
      <c r="I27" s="86"/>
      <c r="J27" s="55"/>
      <c r="K27" s="55"/>
    </row>
    <row r="28" spans="1:11" s="35" customFormat="1" ht="37.5" x14ac:dyDescent="0.3">
      <c r="A28" s="62"/>
      <c r="B28" s="62"/>
      <c r="C28" s="61">
        <v>71</v>
      </c>
      <c r="D28" s="63" t="s">
        <v>80</v>
      </c>
      <c r="E28" s="58"/>
      <c r="F28" s="59">
        <v>0</v>
      </c>
      <c r="G28" s="59">
        <v>0</v>
      </c>
      <c r="H28" s="86"/>
      <c r="I28" s="86"/>
      <c r="J28" s="55"/>
      <c r="K28" s="55"/>
    </row>
    <row r="29" spans="1:11" s="35" customFormat="1" ht="56.25" x14ac:dyDescent="0.3">
      <c r="A29" s="62"/>
      <c r="B29" s="62">
        <v>65</v>
      </c>
      <c r="C29" s="61"/>
      <c r="D29" s="65" t="s">
        <v>82</v>
      </c>
      <c r="E29" s="58">
        <v>73451.87</v>
      </c>
      <c r="F29" s="58">
        <v>106269</v>
      </c>
      <c r="G29" s="59">
        <f t="shared" ref="G29" si="1">SUM(G30:G37)</f>
        <v>106269</v>
      </c>
      <c r="H29" s="86"/>
      <c r="I29" s="86"/>
      <c r="J29" s="55"/>
      <c r="K29" s="55"/>
    </row>
    <row r="30" spans="1:11" ht="18.75" x14ac:dyDescent="0.3">
      <c r="A30" s="62"/>
      <c r="B30" s="62"/>
      <c r="C30" s="61">
        <v>11</v>
      </c>
      <c r="D30" s="61" t="s">
        <v>18</v>
      </c>
      <c r="E30" s="58"/>
      <c r="F30" s="59"/>
      <c r="G30" s="59"/>
      <c r="H30" s="86"/>
      <c r="I30" s="86"/>
      <c r="J30" s="55"/>
      <c r="K30" s="55"/>
    </row>
    <row r="31" spans="1:11" ht="23.25" customHeight="1" x14ac:dyDescent="0.3">
      <c r="A31" s="62"/>
      <c r="B31" s="62"/>
      <c r="C31" s="61">
        <v>12</v>
      </c>
      <c r="D31" s="61" t="s">
        <v>75</v>
      </c>
      <c r="E31" s="58"/>
      <c r="F31" s="59"/>
      <c r="G31" s="59"/>
      <c r="H31" s="86"/>
      <c r="I31" s="86"/>
      <c r="J31" s="55"/>
      <c r="K31" s="55"/>
    </row>
    <row r="32" spans="1:11" s="35" customFormat="1" ht="18.75" x14ac:dyDescent="0.3">
      <c r="A32" s="62"/>
      <c r="B32" s="62"/>
      <c r="C32" s="61">
        <v>31</v>
      </c>
      <c r="D32" s="61" t="s">
        <v>65</v>
      </c>
      <c r="E32" s="58"/>
      <c r="F32" s="59"/>
      <c r="G32" s="59"/>
      <c r="H32" s="86"/>
      <c r="I32" s="86"/>
      <c r="J32" s="55"/>
      <c r="K32" s="55"/>
    </row>
    <row r="33" spans="1:11" ht="18.75" x14ac:dyDescent="0.3">
      <c r="A33" s="62"/>
      <c r="B33" s="62"/>
      <c r="C33" s="61">
        <v>43</v>
      </c>
      <c r="D33" s="61" t="s">
        <v>59</v>
      </c>
      <c r="E33" s="58"/>
      <c r="F33" s="59">
        <v>106269</v>
      </c>
      <c r="G33" s="59">
        <v>106269</v>
      </c>
      <c r="H33" s="86"/>
      <c r="I33" s="86"/>
      <c r="J33" s="55"/>
      <c r="K33" s="55"/>
    </row>
    <row r="34" spans="1:11" ht="18.75" x14ac:dyDescent="0.3">
      <c r="A34" s="62"/>
      <c r="B34" s="62"/>
      <c r="C34" s="61">
        <v>52</v>
      </c>
      <c r="D34" s="61" t="s">
        <v>78</v>
      </c>
      <c r="E34" s="58"/>
      <c r="F34" s="59"/>
      <c r="G34" s="59"/>
      <c r="H34" s="86"/>
      <c r="I34" s="86"/>
      <c r="J34" s="55"/>
      <c r="K34" s="55"/>
    </row>
    <row r="35" spans="1:11" ht="18.75" x14ac:dyDescent="0.3">
      <c r="A35" s="62"/>
      <c r="B35" s="62"/>
      <c r="C35" s="61">
        <v>57</v>
      </c>
      <c r="D35" s="61" t="s">
        <v>79</v>
      </c>
      <c r="E35" s="58"/>
      <c r="F35" s="59"/>
      <c r="G35" s="59"/>
      <c r="H35" s="86"/>
      <c r="I35" s="86"/>
      <c r="J35" s="55"/>
      <c r="K35" s="55"/>
    </row>
    <row r="36" spans="1:11" ht="18.75" x14ac:dyDescent="0.3">
      <c r="A36" s="62"/>
      <c r="B36" s="62"/>
      <c r="C36" s="61">
        <v>61</v>
      </c>
      <c r="D36" s="61" t="s">
        <v>53</v>
      </c>
      <c r="E36" s="58"/>
      <c r="F36" s="59"/>
      <c r="G36" s="59"/>
      <c r="H36" s="86"/>
      <c r="I36" s="86"/>
      <c r="J36" s="55"/>
      <c r="K36" s="55"/>
    </row>
    <row r="37" spans="1:11" ht="37.5" x14ac:dyDescent="0.3">
      <c r="A37" s="62"/>
      <c r="B37" s="62"/>
      <c r="C37" s="61">
        <v>71</v>
      </c>
      <c r="D37" s="63" t="s">
        <v>80</v>
      </c>
      <c r="E37" s="58"/>
      <c r="F37" s="59"/>
      <c r="G37" s="59"/>
      <c r="H37" s="86"/>
      <c r="I37" s="86"/>
      <c r="J37" s="55"/>
      <c r="K37" s="55"/>
    </row>
    <row r="38" spans="1:11" ht="15.75" customHeight="1" x14ac:dyDescent="0.3">
      <c r="A38" s="62"/>
      <c r="B38" s="62">
        <v>66</v>
      </c>
      <c r="C38" s="61"/>
      <c r="D38" s="65" t="s">
        <v>83</v>
      </c>
      <c r="E38" s="58">
        <v>21889.05</v>
      </c>
      <c r="F38" s="58">
        <v>85605</v>
      </c>
      <c r="G38" s="59">
        <f t="shared" ref="G38" si="2">SUM(G39:G46)</f>
        <v>85605</v>
      </c>
      <c r="H38" s="86"/>
      <c r="I38" s="86"/>
      <c r="J38" s="55"/>
      <c r="K38" s="55"/>
    </row>
    <row r="39" spans="1:11" ht="15.75" customHeight="1" x14ac:dyDescent="0.3">
      <c r="A39" s="62"/>
      <c r="B39" s="62"/>
      <c r="C39" s="61">
        <v>11</v>
      </c>
      <c r="D39" s="61" t="s">
        <v>18</v>
      </c>
      <c r="E39" s="58"/>
      <c r="F39" s="59"/>
      <c r="G39" s="59"/>
      <c r="H39" s="86"/>
      <c r="I39" s="86"/>
      <c r="J39" s="55"/>
      <c r="K39" s="55"/>
    </row>
    <row r="40" spans="1:11" s="35" customFormat="1" ht="18.75" x14ac:dyDescent="0.3">
      <c r="A40" s="62"/>
      <c r="B40" s="62"/>
      <c r="C40" s="61">
        <v>12</v>
      </c>
      <c r="D40" s="61" t="s">
        <v>75</v>
      </c>
      <c r="E40" s="58"/>
      <c r="F40" s="59"/>
      <c r="G40" s="59"/>
      <c r="H40" s="86"/>
      <c r="I40" s="86"/>
      <c r="J40" s="55"/>
      <c r="K40" s="55"/>
    </row>
    <row r="41" spans="1:11" s="35" customFormat="1" ht="18.75" x14ac:dyDescent="0.3">
      <c r="A41" s="62"/>
      <c r="B41" s="62"/>
      <c r="C41" s="61">
        <v>31</v>
      </c>
      <c r="D41" s="61" t="s">
        <v>65</v>
      </c>
      <c r="E41" s="58"/>
      <c r="F41" s="59">
        <v>45788</v>
      </c>
      <c r="G41" s="59">
        <v>45788</v>
      </c>
      <c r="H41" s="86"/>
      <c r="I41" s="86"/>
      <c r="J41" s="55"/>
      <c r="K41" s="55"/>
    </row>
    <row r="42" spans="1:11" s="35" customFormat="1" ht="18.75" x14ac:dyDescent="0.3">
      <c r="A42" s="62"/>
      <c r="B42" s="62"/>
      <c r="C42" s="61">
        <v>43</v>
      </c>
      <c r="D42" s="61" t="s">
        <v>59</v>
      </c>
      <c r="E42" s="58"/>
      <c r="F42" s="59"/>
      <c r="G42" s="59"/>
      <c r="H42" s="86"/>
      <c r="I42" s="86"/>
      <c r="J42" s="55"/>
      <c r="K42" s="55"/>
    </row>
    <row r="43" spans="1:11" s="35" customFormat="1" ht="18.75" x14ac:dyDescent="0.3">
      <c r="A43" s="62"/>
      <c r="B43" s="62"/>
      <c r="C43" s="61">
        <v>52</v>
      </c>
      <c r="D43" s="61" t="s">
        <v>78</v>
      </c>
      <c r="E43" s="58"/>
      <c r="F43" s="59"/>
      <c r="G43" s="59"/>
      <c r="H43" s="86"/>
      <c r="I43" s="86"/>
      <c r="J43" s="55"/>
      <c r="K43" s="55"/>
    </row>
    <row r="44" spans="1:11" s="35" customFormat="1" ht="18.75" x14ac:dyDescent="0.3">
      <c r="A44" s="62"/>
      <c r="B44" s="62"/>
      <c r="C44" s="61">
        <v>57</v>
      </c>
      <c r="D44" s="61" t="s">
        <v>79</v>
      </c>
      <c r="E44" s="58"/>
      <c r="F44" s="59"/>
      <c r="G44" s="59"/>
      <c r="H44" s="86"/>
      <c r="I44" s="86"/>
      <c r="J44" s="55"/>
      <c r="K44" s="55"/>
    </row>
    <row r="45" spans="1:11" s="35" customFormat="1" ht="18.75" x14ac:dyDescent="0.3">
      <c r="A45" s="62"/>
      <c r="B45" s="62"/>
      <c r="C45" s="61">
        <v>61</v>
      </c>
      <c r="D45" s="61" t="s">
        <v>53</v>
      </c>
      <c r="E45" s="58"/>
      <c r="F45" s="59">
        <v>39817</v>
      </c>
      <c r="G45" s="59">
        <v>39817</v>
      </c>
      <c r="H45" s="86"/>
      <c r="I45" s="86"/>
      <c r="J45" s="55"/>
      <c r="K45" s="55"/>
    </row>
    <row r="46" spans="1:11" s="35" customFormat="1" ht="37.5" x14ac:dyDescent="0.3">
      <c r="A46" s="62"/>
      <c r="B46" s="62"/>
      <c r="C46" s="61">
        <v>71</v>
      </c>
      <c r="D46" s="63" t="s">
        <v>80</v>
      </c>
      <c r="E46" s="58"/>
      <c r="F46" s="59"/>
      <c r="G46" s="59"/>
      <c r="H46" s="86"/>
      <c r="I46" s="86"/>
      <c r="J46" s="55"/>
      <c r="K46" s="55"/>
    </row>
    <row r="47" spans="1:11" s="35" customFormat="1" ht="36" x14ac:dyDescent="0.3">
      <c r="A47" s="62"/>
      <c r="B47" s="62">
        <v>67</v>
      </c>
      <c r="C47" s="61"/>
      <c r="D47" s="56" t="s">
        <v>46</v>
      </c>
      <c r="E47" s="58">
        <v>324549.95</v>
      </c>
      <c r="F47" s="58">
        <v>409076</v>
      </c>
      <c r="G47" s="59">
        <v>414764</v>
      </c>
      <c r="H47" s="86"/>
      <c r="I47" s="86"/>
      <c r="J47" s="55"/>
      <c r="K47" s="55"/>
    </row>
    <row r="48" spans="1:11" s="35" customFormat="1" ht="18.75" x14ac:dyDescent="0.3">
      <c r="A48" s="62"/>
      <c r="B48" s="62"/>
      <c r="C48" s="61">
        <v>11</v>
      </c>
      <c r="D48" s="61" t="s">
        <v>18</v>
      </c>
      <c r="E48" s="58"/>
      <c r="F48" s="59">
        <v>26535</v>
      </c>
      <c r="G48" s="59">
        <v>26535</v>
      </c>
      <c r="H48" s="86"/>
      <c r="I48" s="86"/>
      <c r="J48" s="55"/>
      <c r="K48" s="55"/>
    </row>
    <row r="49" spans="1:11" s="35" customFormat="1" ht="18.75" x14ac:dyDescent="0.3">
      <c r="A49" s="62"/>
      <c r="B49" s="62"/>
      <c r="C49" s="61">
        <v>12</v>
      </c>
      <c r="D49" s="61" t="s">
        <v>75</v>
      </c>
      <c r="E49" s="58"/>
      <c r="F49" s="59">
        <v>152268</v>
      </c>
      <c r="G49" s="59">
        <v>157956</v>
      </c>
      <c r="H49" s="86"/>
      <c r="I49" s="86"/>
      <c r="J49" s="55"/>
      <c r="K49" s="55"/>
    </row>
    <row r="50" spans="1:11" s="35" customFormat="1" ht="18.75" x14ac:dyDescent="0.3">
      <c r="A50" s="62"/>
      <c r="B50" s="62"/>
      <c r="C50" s="61">
        <v>31</v>
      </c>
      <c r="D50" s="61" t="s">
        <v>65</v>
      </c>
      <c r="E50" s="58"/>
      <c r="F50" s="59"/>
      <c r="G50" s="59"/>
      <c r="H50" s="86"/>
      <c r="I50" s="86"/>
      <c r="J50" s="55"/>
      <c r="K50" s="55"/>
    </row>
    <row r="51" spans="1:11" s="35" customFormat="1" ht="18.75" x14ac:dyDescent="0.3">
      <c r="A51" s="62"/>
      <c r="B51" s="62"/>
      <c r="C51" s="61">
        <v>43</v>
      </c>
      <c r="D51" s="61" t="s">
        <v>59</v>
      </c>
      <c r="E51" s="58"/>
      <c r="F51" s="59"/>
      <c r="G51" s="59"/>
      <c r="H51" s="86"/>
      <c r="I51" s="86"/>
      <c r="J51" s="55"/>
      <c r="K51" s="55"/>
    </row>
    <row r="52" spans="1:11" s="35" customFormat="1" ht="18.75" x14ac:dyDescent="0.3">
      <c r="A52" s="62"/>
      <c r="B52" s="62"/>
      <c r="C52" s="61">
        <v>52</v>
      </c>
      <c r="D52" s="61" t="s">
        <v>78</v>
      </c>
      <c r="E52" s="58"/>
      <c r="F52" s="59">
        <v>230273</v>
      </c>
      <c r="G52" s="59">
        <v>230273</v>
      </c>
      <c r="H52" s="86"/>
      <c r="I52" s="86"/>
      <c r="J52" s="55"/>
      <c r="K52" s="55"/>
    </row>
    <row r="53" spans="1:11" s="35" customFormat="1" ht="18.75" x14ac:dyDescent="0.3">
      <c r="A53" s="62"/>
      <c r="B53" s="62"/>
      <c r="C53" s="61">
        <v>57</v>
      </c>
      <c r="D53" s="61" t="s">
        <v>79</v>
      </c>
      <c r="E53" s="58"/>
      <c r="F53" s="59"/>
      <c r="G53" s="59"/>
      <c r="H53" s="86"/>
      <c r="I53" s="86"/>
      <c r="J53" s="55"/>
      <c r="K53" s="55"/>
    </row>
    <row r="54" spans="1:11" s="35" customFormat="1" ht="18.75" x14ac:dyDescent="0.3">
      <c r="A54" s="62"/>
      <c r="B54" s="62"/>
      <c r="C54" s="61">
        <v>61</v>
      </c>
      <c r="D54" s="61" t="s">
        <v>53</v>
      </c>
      <c r="E54" s="58"/>
      <c r="F54" s="59"/>
      <c r="G54" s="59"/>
      <c r="H54" s="86"/>
      <c r="I54" s="86"/>
      <c r="J54" s="55"/>
      <c r="K54" s="55"/>
    </row>
    <row r="55" spans="1:11" s="35" customFormat="1" ht="37.5" x14ac:dyDescent="0.3">
      <c r="A55" s="62"/>
      <c r="B55" s="62"/>
      <c r="C55" s="61">
        <v>71</v>
      </c>
      <c r="D55" s="63" t="s">
        <v>80</v>
      </c>
      <c r="E55" s="58"/>
      <c r="F55" s="59"/>
      <c r="G55" s="59"/>
      <c r="H55" s="86"/>
      <c r="I55" s="86"/>
      <c r="J55" s="55"/>
      <c r="K55" s="55"/>
    </row>
    <row r="56" spans="1:11" s="35" customFormat="1" ht="36" x14ac:dyDescent="0.3">
      <c r="A56" s="62"/>
      <c r="B56" s="62">
        <v>68</v>
      </c>
      <c r="C56" s="61"/>
      <c r="D56" s="56" t="s">
        <v>84</v>
      </c>
      <c r="E56" s="58">
        <f>SUM(E57:E64)</f>
        <v>0</v>
      </c>
      <c r="F56" s="58">
        <f t="shared" ref="F56:G56" si="3">SUM(F57:F64)</f>
        <v>0</v>
      </c>
      <c r="G56" s="59">
        <f t="shared" si="3"/>
        <v>0</v>
      </c>
      <c r="H56" s="86"/>
      <c r="I56" s="86"/>
      <c r="J56" s="55"/>
      <c r="K56" s="55"/>
    </row>
    <row r="57" spans="1:11" ht="18.75" x14ac:dyDescent="0.3">
      <c r="A57" s="62"/>
      <c r="B57" s="62"/>
      <c r="C57" s="61">
        <v>11</v>
      </c>
      <c r="D57" s="61" t="s">
        <v>18</v>
      </c>
      <c r="E57" s="58"/>
      <c r="F57" s="59"/>
      <c r="G57" s="59"/>
      <c r="H57" s="86"/>
      <c r="I57" s="86"/>
      <c r="J57" s="55"/>
      <c r="K57" s="55"/>
    </row>
    <row r="58" spans="1:11" ht="18.75" x14ac:dyDescent="0.3">
      <c r="A58" s="62"/>
      <c r="B58" s="62"/>
      <c r="C58" s="61">
        <v>12</v>
      </c>
      <c r="D58" s="61" t="s">
        <v>75</v>
      </c>
      <c r="E58" s="58"/>
      <c r="F58" s="59"/>
      <c r="G58" s="59"/>
      <c r="H58" s="86"/>
      <c r="I58" s="86"/>
      <c r="J58" s="55"/>
      <c r="K58" s="55"/>
    </row>
    <row r="59" spans="1:11" ht="18.75" x14ac:dyDescent="0.3">
      <c r="A59" s="62"/>
      <c r="B59" s="62"/>
      <c r="C59" s="61">
        <v>31</v>
      </c>
      <c r="D59" s="61" t="s">
        <v>65</v>
      </c>
      <c r="E59" s="58"/>
      <c r="F59" s="59"/>
      <c r="G59" s="59"/>
      <c r="H59" s="86"/>
      <c r="I59" s="86"/>
      <c r="J59" s="55"/>
      <c r="K59" s="55"/>
    </row>
    <row r="60" spans="1:11" ht="18.75" x14ac:dyDescent="0.3">
      <c r="A60" s="62"/>
      <c r="B60" s="62"/>
      <c r="C60" s="61">
        <v>43</v>
      </c>
      <c r="D60" s="61" t="s">
        <v>59</v>
      </c>
      <c r="E60" s="58"/>
      <c r="F60" s="59"/>
      <c r="G60" s="59"/>
      <c r="H60" s="86"/>
      <c r="I60" s="86"/>
      <c r="J60" s="55"/>
      <c r="K60" s="55"/>
    </row>
    <row r="61" spans="1:11" ht="18.75" x14ac:dyDescent="0.3">
      <c r="A61" s="62"/>
      <c r="B61" s="62"/>
      <c r="C61" s="61">
        <v>52</v>
      </c>
      <c r="D61" s="61" t="s">
        <v>78</v>
      </c>
      <c r="E61" s="58"/>
      <c r="F61" s="59"/>
      <c r="G61" s="59"/>
      <c r="H61" s="86"/>
      <c r="I61" s="86"/>
      <c r="J61" s="55"/>
      <c r="K61" s="55"/>
    </row>
    <row r="62" spans="1:11" ht="18.75" x14ac:dyDescent="0.3">
      <c r="A62" s="62"/>
      <c r="B62" s="62"/>
      <c r="C62" s="61">
        <v>57</v>
      </c>
      <c r="D62" s="61" t="s">
        <v>79</v>
      </c>
      <c r="E62" s="58"/>
      <c r="F62" s="59"/>
      <c r="G62" s="59"/>
      <c r="H62" s="86"/>
      <c r="I62" s="86"/>
      <c r="J62" s="55"/>
      <c r="K62" s="55"/>
    </row>
    <row r="63" spans="1:11" ht="18.75" x14ac:dyDescent="0.3">
      <c r="A63" s="62"/>
      <c r="B63" s="62"/>
      <c r="C63" s="61">
        <v>61</v>
      </c>
      <c r="D63" s="61" t="s">
        <v>53</v>
      </c>
      <c r="E63" s="58"/>
      <c r="F63" s="59"/>
      <c r="G63" s="59"/>
      <c r="H63" s="86"/>
      <c r="I63" s="86"/>
      <c r="J63" s="55"/>
      <c r="K63" s="55"/>
    </row>
    <row r="64" spans="1:11" ht="37.5" x14ac:dyDescent="0.3">
      <c r="A64" s="62"/>
      <c r="B64" s="62"/>
      <c r="C64" s="61">
        <v>71</v>
      </c>
      <c r="D64" s="63" t="s">
        <v>80</v>
      </c>
      <c r="E64" s="58"/>
      <c r="F64" s="59"/>
      <c r="G64" s="59"/>
      <c r="H64" s="86"/>
      <c r="I64" s="86"/>
      <c r="J64" s="55"/>
      <c r="K64" s="55"/>
    </row>
    <row r="65" spans="1:11" ht="36" x14ac:dyDescent="0.3">
      <c r="A65" s="66">
        <v>7</v>
      </c>
      <c r="B65" s="66"/>
      <c r="C65" s="66"/>
      <c r="D65" s="67" t="s">
        <v>19</v>
      </c>
      <c r="E65" s="58">
        <f>E66+E75+E84+E93</f>
        <v>0</v>
      </c>
      <c r="F65" s="58">
        <v>664</v>
      </c>
      <c r="G65" s="59">
        <f t="shared" ref="G65" si="4">G66+G75+G84+G93</f>
        <v>664</v>
      </c>
      <c r="H65" s="86"/>
      <c r="I65" s="86"/>
      <c r="J65" s="55"/>
      <c r="K65" s="55"/>
    </row>
    <row r="66" spans="1:11" ht="36" x14ac:dyDescent="0.3">
      <c r="A66" s="66"/>
      <c r="B66" s="66">
        <v>71</v>
      </c>
      <c r="C66" s="66"/>
      <c r="D66" s="67" t="s">
        <v>85</v>
      </c>
      <c r="E66" s="58">
        <f>SUM(E67:E74)</f>
        <v>0</v>
      </c>
      <c r="F66" s="58">
        <f t="shared" ref="F66:G66" si="5">SUM(F67:F74)</f>
        <v>0</v>
      </c>
      <c r="G66" s="59">
        <f t="shared" si="5"/>
        <v>0</v>
      </c>
      <c r="H66" s="86"/>
      <c r="I66" s="86"/>
      <c r="J66" s="55"/>
      <c r="K66" s="55"/>
    </row>
    <row r="67" spans="1:11" ht="18.75" x14ac:dyDescent="0.3">
      <c r="A67" s="66"/>
      <c r="B67" s="66"/>
      <c r="C67" s="61">
        <v>11</v>
      </c>
      <c r="D67" s="61" t="s">
        <v>18</v>
      </c>
      <c r="E67" s="58"/>
      <c r="F67" s="59"/>
      <c r="G67" s="59"/>
      <c r="H67" s="86"/>
      <c r="I67" s="86"/>
      <c r="J67" s="55"/>
      <c r="K67" s="55"/>
    </row>
    <row r="68" spans="1:11" ht="18.75" x14ac:dyDescent="0.3">
      <c r="A68" s="66"/>
      <c r="B68" s="66"/>
      <c r="C68" s="61">
        <v>12</v>
      </c>
      <c r="D68" s="61" t="s">
        <v>75</v>
      </c>
      <c r="E68" s="58"/>
      <c r="F68" s="59"/>
      <c r="G68" s="59"/>
      <c r="H68" s="86"/>
      <c r="I68" s="86"/>
      <c r="J68" s="55"/>
      <c r="K68" s="55"/>
    </row>
    <row r="69" spans="1:11" ht="18.75" x14ac:dyDescent="0.3">
      <c r="A69" s="66"/>
      <c r="B69" s="66"/>
      <c r="C69" s="61">
        <v>31</v>
      </c>
      <c r="D69" s="61" t="s">
        <v>65</v>
      </c>
      <c r="E69" s="58"/>
      <c r="F69" s="59"/>
      <c r="G69" s="59"/>
      <c r="H69" s="86"/>
      <c r="I69" s="86"/>
      <c r="J69" s="55"/>
      <c r="K69" s="55"/>
    </row>
    <row r="70" spans="1:11" ht="18.75" x14ac:dyDescent="0.3">
      <c r="A70" s="66"/>
      <c r="B70" s="66"/>
      <c r="C70" s="61">
        <v>43</v>
      </c>
      <c r="D70" s="61" t="s">
        <v>59</v>
      </c>
      <c r="E70" s="58"/>
      <c r="F70" s="59"/>
      <c r="G70" s="59"/>
      <c r="H70" s="86"/>
      <c r="I70" s="86"/>
      <c r="J70" s="55"/>
      <c r="K70" s="55"/>
    </row>
    <row r="71" spans="1:11" ht="18.75" x14ac:dyDescent="0.3">
      <c r="A71" s="66"/>
      <c r="B71" s="66"/>
      <c r="C71" s="61">
        <v>52</v>
      </c>
      <c r="D71" s="61" t="s">
        <v>78</v>
      </c>
      <c r="E71" s="58"/>
      <c r="F71" s="59"/>
      <c r="G71" s="59"/>
      <c r="H71" s="86"/>
      <c r="I71" s="86"/>
      <c r="J71" s="55"/>
      <c r="K71" s="55"/>
    </row>
    <row r="72" spans="1:11" ht="18.75" x14ac:dyDescent="0.3">
      <c r="A72" s="66"/>
      <c r="B72" s="66"/>
      <c r="C72" s="61">
        <v>57</v>
      </c>
      <c r="D72" s="61" t="s">
        <v>79</v>
      </c>
      <c r="E72" s="58"/>
      <c r="F72" s="59"/>
      <c r="G72" s="59"/>
      <c r="H72" s="86"/>
      <c r="I72" s="86"/>
      <c r="J72" s="55"/>
      <c r="K72" s="55"/>
    </row>
    <row r="73" spans="1:11" ht="18.75" x14ac:dyDescent="0.3">
      <c r="A73" s="66"/>
      <c r="B73" s="66"/>
      <c r="C73" s="61">
        <v>61</v>
      </c>
      <c r="D73" s="61" t="s">
        <v>53</v>
      </c>
      <c r="E73" s="58"/>
      <c r="F73" s="59"/>
      <c r="G73" s="59"/>
      <c r="H73" s="86"/>
      <c r="I73" s="86"/>
      <c r="J73" s="55"/>
      <c r="K73" s="55"/>
    </row>
    <row r="74" spans="1:11" ht="37.5" x14ac:dyDescent="0.3">
      <c r="A74" s="66"/>
      <c r="B74" s="66"/>
      <c r="C74" s="61">
        <v>71</v>
      </c>
      <c r="D74" s="63" t="s">
        <v>80</v>
      </c>
      <c r="E74" s="58"/>
      <c r="F74" s="59"/>
      <c r="G74" s="59"/>
      <c r="H74" s="86"/>
      <c r="I74" s="86"/>
      <c r="J74" s="55"/>
      <c r="K74" s="55"/>
    </row>
    <row r="75" spans="1:11" ht="36" x14ac:dyDescent="0.3">
      <c r="A75" s="56"/>
      <c r="B75" s="56">
        <v>72</v>
      </c>
      <c r="C75" s="60"/>
      <c r="D75" s="67" t="s">
        <v>44</v>
      </c>
      <c r="E75" s="58">
        <f>SUM(E76:E83)</f>
        <v>0</v>
      </c>
      <c r="F75" s="58">
        <f t="shared" ref="F75:G75" si="6">SUM(F76:F83)</f>
        <v>664</v>
      </c>
      <c r="G75" s="59">
        <f t="shared" si="6"/>
        <v>664</v>
      </c>
      <c r="H75" s="86"/>
      <c r="I75" s="86"/>
      <c r="J75" s="55"/>
      <c r="K75" s="55"/>
    </row>
    <row r="76" spans="1:11" ht="18.75" x14ac:dyDescent="0.3">
      <c r="A76" s="56"/>
      <c r="B76" s="56"/>
      <c r="C76" s="61">
        <v>11</v>
      </c>
      <c r="D76" s="61" t="s">
        <v>18</v>
      </c>
      <c r="E76" s="58"/>
      <c r="F76" s="59"/>
      <c r="G76" s="59"/>
      <c r="H76" s="86"/>
      <c r="I76" s="87"/>
      <c r="J76" s="55"/>
      <c r="K76" s="55"/>
    </row>
    <row r="77" spans="1:11" ht="18.75" x14ac:dyDescent="0.3">
      <c r="A77" s="56"/>
      <c r="B77" s="56"/>
      <c r="C77" s="61">
        <v>12</v>
      </c>
      <c r="D77" s="61" t="s">
        <v>75</v>
      </c>
      <c r="E77" s="58"/>
      <c r="F77" s="59"/>
      <c r="G77" s="59"/>
      <c r="H77" s="86"/>
      <c r="I77" s="87"/>
      <c r="J77" s="55"/>
      <c r="K77" s="55"/>
    </row>
    <row r="78" spans="1:11" ht="18.75" x14ac:dyDescent="0.3">
      <c r="A78" s="56"/>
      <c r="B78" s="56"/>
      <c r="C78" s="61">
        <v>31</v>
      </c>
      <c r="D78" s="61" t="s">
        <v>65</v>
      </c>
      <c r="E78" s="58"/>
      <c r="F78" s="59">
        <v>664</v>
      </c>
      <c r="G78" s="59">
        <v>664</v>
      </c>
      <c r="H78" s="86"/>
      <c r="I78" s="87"/>
      <c r="J78" s="55"/>
      <c r="K78" s="55"/>
    </row>
    <row r="79" spans="1:11" ht="18.75" x14ac:dyDescent="0.3">
      <c r="A79" s="56"/>
      <c r="B79" s="56"/>
      <c r="C79" s="61">
        <v>43</v>
      </c>
      <c r="D79" s="61" t="s">
        <v>59</v>
      </c>
      <c r="E79" s="58"/>
      <c r="F79" s="59"/>
      <c r="G79" s="59"/>
      <c r="H79" s="86"/>
      <c r="I79" s="87"/>
      <c r="J79" s="55"/>
      <c r="K79" s="55"/>
    </row>
    <row r="80" spans="1:11" ht="18.75" x14ac:dyDescent="0.3">
      <c r="A80" s="56"/>
      <c r="B80" s="56"/>
      <c r="C80" s="61">
        <v>52</v>
      </c>
      <c r="D80" s="61" t="s">
        <v>78</v>
      </c>
      <c r="E80" s="58"/>
      <c r="F80" s="59"/>
      <c r="G80" s="59"/>
      <c r="H80" s="86"/>
      <c r="I80" s="87"/>
      <c r="J80" s="55"/>
      <c r="K80" s="55"/>
    </row>
    <row r="81" spans="1:11" ht="18.75" x14ac:dyDescent="0.3">
      <c r="A81" s="56"/>
      <c r="B81" s="56"/>
      <c r="C81" s="61">
        <v>57</v>
      </c>
      <c r="D81" s="61" t="s">
        <v>79</v>
      </c>
      <c r="E81" s="58"/>
      <c r="F81" s="59"/>
      <c r="G81" s="59"/>
      <c r="H81" s="86"/>
      <c r="I81" s="87"/>
      <c r="J81" s="55"/>
      <c r="K81" s="55"/>
    </row>
    <row r="82" spans="1:11" ht="18.75" x14ac:dyDescent="0.3">
      <c r="A82" s="56"/>
      <c r="B82" s="56"/>
      <c r="C82" s="61">
        <v>61</v>
      </c>
      <c r="D82" s="61" t="s">
        <v>53</v>
      </c>
      <c r="E82" s="58"/>
      <c r="F82" s="59"/>
      <c r="G82" s="59"/>
      <c r="H82" s="86"/>
      <c r="I82" s="87"/>
      <c r="J82" s="55"/>
      <c r="K82" s="55"/>
    </row>
    <row r="83" spans="1:11" s="37" customFormat="1" ht="37.5" x14ac:dyDescent="0.3">
      <c r="A83" s="56"/>
      <c r="B83" s="56"/>
      <c r="C83" s="61">
        <v>71</v>
      </c>
      <c r="D83" s="63" t="s">
        <v>80</v>
      </c>
      <c r="E83" s="58"/>
      <c r="F83" s="59"/>
      <c r="G83" s="59"/>
      <c r="H83" s="86"/>
      <c r="I83" s="87"/>
      <c r="J83" s="55"/>
      <c r="K83" s="55"/>
    </row>
    <row r="84" spans="1:11" ht="54" x14ac:dyDescent="0.3">
      <c r="A84" s="56"/>
      <c r="B84" s="56">
        <v>73</v>
      </c>
      <c r="C84" s="60"/>
      <c r="D84" s="67" t="s">
        <v>86</v>
      </c>
      <c r="E84" s="58">
        <f>SUM(E85:E92)</f>
        <v>0</v>
      </c>
      <c r="F84" s="58">
        <f t="shared" ref="F84:G84" si="7">SUM(F85:F92)</f>
        <v>0</v>
      </c>
      <c r="G84" s="59">
        <f t="shared" si="7"/>
        <v>0</v>
      </c>
      <c r="H84" s="86"/>
      <c r="I84" s="86"/>
      <c r="J84" s="55"/>
      <c r="K84" s="55"/>
    </row>
    <row r="85" spans="1:11" ht="18.75" x14ac:dyDescent="0.3">
      <c r="A85" s="56"/>
      <c r="B85" s="56"/>
      <c r="C85" s="61">
        <v>11</v>
      </c>
      <c r="D85" s="61" t="s">
        <v>18</v>
      </c>
      <c r="E85" s="58"/>
      <c r="F85" s="59"/>
      <c r="G85" s="59"/>
      <c r="H85" s="86"/>
      <c r="I85" s="87"/>
      <c r="J85" s="55"/>
      <c r="K85" s="55"/>
    </row>
    <row r="86" spans="1:11" ht="18.75" x14ac:dyDescent="0.3">
      <c r="A86" s="56"/>
      <c r="B86" s="56"/>
      <c r="C86" s="61">
        <v>12</v>
      </c>
      <c r="D86" s="61" t="s">
        <v>75</v>
      </c>
      <c r="E86" s="58"/>
      <c r="F86" s="59"/>
      <c r="G86" s="59"/>
      <c r="H86" s="86"/>
      <c r="I86" s="87"/>
      <c r="J86" s="55"/>
      <c r="K86" s="55"/>
    </row>
    <row r="87" spans="1:11" ht="18.75" x14ac:dyDescent="0.3">
      <c r="A87" s="56"/>
      <c r="B87" s="56"/>
      <c r="C87" s="61">
        <v>31</v>
      </c>
      <c r="D87" s="61" t="s">
        <v>65</v>
      </c>
      <c r="E87" s="58"/>
      <c r="F87" s="59"/>
      <c r="G87" s="59"/>
      <c r="H87" s="86"/>
      <c r="I87" s="87"/>
      <c r="J87" s="55"/>
      <c r="K87" s="55"/>
    </row>
    <row r="88" spans="1:11" ht="18.75" x14ac:dyDescent="0.3">
      <c r="A88" s="56"/>
      <c r="B88" s="56"/>
      <c r="C88" s="61">
        <v>43</v>
      </c>
      <c r="D88" s="61" t="s">
        <v>59</v>
      </c>
      <c r="E88" s="58"/>
      <c r="F88" s="59"/>
      <c r="G88" s="59"/>
      <c r="H88" s="86"/>
      <c r="I88" s="87"/>
      <c r="J88" s="55"/>
      <c r="K88" s="55"/>
    </row>
    <row r="89" spans="1:11" ht="18.75" x14ac:dyDescent="0.3">
      <c r="A89" s="56"/>
      <c r="B89" s="56"/>
      <c r="C89" s="61">
        <v>52</v>
      </c>
      <c r="D89" s="61" t="s">
        <v>78</v>
      </c>
      <c r="E89" s="58"/>
      <c r="F89" s="59"/>
      <c r="G89" s="59"/>
      <c r="H89" s="86"/>
      <c r="I89" s="87"/>
      <c r="J89" s="55"/>
      <c r="K89" s="55"/>
    </row>
    <row r="90" spans="1:11" ht="18.75" x14ac:dyDescent="0.3">
      <c r="A90" s="56"/>
      <c r="B90" s="56"/>
      <c r="C90" s="61">
        <v>57</v>
      </c>
      <c r="D90" s="61" t="s">
        <v>79</v>
      </c>
      <c r="E90" s="58"/>
      <c r="F90" s="59"/>
      <c r="G90" s="59"/>
      <c r="H90" s="86"/>
      <c r="I90" s="87"/>
      <c r="J90" s="55"/>
      <c r="K90" s="55"/>
    </row>
    <row r="91" spans="1:11" ht="18.75" x14ac:dyDescent="0.3">
      <c r="A91" s="56"/>
      <c r="B91" s="56"/>
      <c r="C91" s="61">
        <v>61</v>
      </c>
      <c r="D91" s="61" t="s">
        <v>53</v>
      </c>
      <c r="E91" s="58"/>
      <c r="F91" s="59"/>
      <c r="G91" s="59"/>
      <c r="H91" s="86"/>
      <c r="I91" s="87"/>
      <c r="J91" s="55"/>
      <c r="K91" s="55"/>
    </row>
    <row r="92" spans="1:11" ht="37.5" x14ac:dyDescent="0.3">
      <c r="A92" s="56"/>
      <c r="B92" s="56"/>
      <c r="C92" s="61">
        <v>71</v>
      </c>
      <c r="D92" s="63" t="s">
        <v>80</v>
      </c>
      <c r="E92" s="58"/>
      <c r="F92" s="59"/>
      <c r="G92" s="59"/>
      <c r="H92" s="86"/>
      <c r="I92" s="87"/>
      <c r="J92" s="55"/>
      <c r="K92" s="55"/>
    </row>
    <row r="93" spans="1:11" ht="36" x14ac:dyDescent="0.3">
      <c r="A93" s="56"/>
      <c r="B93" s="56">
        <v>74</v>
      </c>
      <c r="C93" s="60"/>
      <c r="D93" s="67" t="s">
        <v>87</v>
      </c>
      <c r="E93" s="58">
        <f>SUM(E94:E101)</f>
        <v>0</v>
      </c>
      <c r="F93" s="58">
        <f t="shared" ref="F93:G93" si="8">SUM(F94:F101)</f>
        <v>0</v>
      </c>
      <c r="G93" s="59">
        <f t="shared" si="8"/>
        <v>0</v>
      </c>
      <c r="H93" s="86"/>
      <c r="I93" s="86"/>
      <c r="J93" s="55"/>
      <c r="K93" s="55"/>
    </row>
    <row r="94" spans="1:11" ht="18.75" x14ac:dyDescent="0.3">
      <c r="A94" s="56"/>
      <c r="B94" s="56"/>
      <c r="C94" s="61">
        <v>11</v>
      </c>
      <c r="D94" s="61" t="s">
        <v>18</v>
      </c>
      <c r="E94" s="58"/>
      <c r="F94" s="59"/>
      <c r="G94" s="59"/>
      <c r="H94" s="86"/>
      <c r="I94" s="87"/>
      <c r="J94" s="55"/>
      <c r="K94" s="55"/>
    </row>
    <row r="95" spans="1:11" ht="18.75" x14ac:dyDescent="0.3">
      <c r="A95" s="56"/>
      <c r="B95" s="56"/>
      <c r="C95" s="61">
        <v>12</v>
      </c>
      <c r="D95" s="61" t="s">
        <v>75</v>
      </c>
      <c r="E95" s="58"/>
      <c r="F95" s="59"/>
      <c r="G95" s="59"/>
      <c r="H95" s="86"/>
      <c r="I95" s="87"/>
      <c r="J95" s="55"/>
      <c r="K95" s="55"/>
    </row>
    <row r="96" spans="1:11" ht="18.75" x14ac:dyDescent="0.3">
      <c r="A96" s="56"/>
      <c r="B96" s="56"/>
      <c r="C96" s="61">
        <v>31</v>
      </c>
      <c r="D96" s="61" t="s">
        <v>65</v>
      </c>
      <c r="E96" s="58"/>
      <c r="F96" s="59"/>
      <c r="G96" s="59"/>
      <c r="H96" s="86"/>
      <c r="I96" s="87"/>
      <c r="J96" s="55"/>
      <c r="K96" s="55"/>
    </row>
    <row r="97" spans="1:11" ht="18.75" x14ac:dyDescent="0.3">
      <c r="A97" s="56"/>
      <c r="B97" s="56"/>
      <c r="C97" s="61">
        <v>43</v>
      </c>
      <c r="D97" s="61" t="s">
        <v>59</v>
      </c>
      <c r="E97" s="58"/>
      <c r="F97" s="59"/>
      <c r="G97" s="59"/>
      <c r="H97" s="86"/>
      <c r="I97" s="87"/>
      <c r="J97" s="55"/>
      <c r="K97" s="55"/>
    </row>
    <row r="98" spans="1:11" s="38" customFormat="1" ht="18.75" x14ac:dyDescent="0.3">
      <c r="A98" s="56"/>
      <c r="B98" s="56"/>
      <c r="C98" s="61">
        <v>52</v>
      </c>
      <c r="D98" s="61" t="s">
        <v>78</v>
      </c>
      <c r="E98" s="58"/>
      <c r="F98" s="59"/>
      <c r="G98" s="59"/>
      <c r="H98" s="86"/>
      <c r="I98" s="87"/>
      <c r="J98" s="55"/>
      <c r="K98" s="55"/>
    </row>
    <row r="99" spans="1:11" ht="18.75" x14ac:dyDescent="0.3">
      <c r="A99" s="68"/>
      <c r="B99" s="68"/>
      <c r="C99" s="61">
        <v>57</v>
      </c>
      <c r="D99" s="61" t="s">
        <v>79</v>
      </c>
      <c r="E99" s="69"/>
      <c r="F99" s="70"/>
      <c r="G99" s="70"/>
      <c r="H99" s="86"/>
      <c r="I99" s="87"/>
      <c r="J99" s="55"/>
      <c r="K99" s="71"/>
    </row>
    <row r="100" spans="1:11" ht="18.75" x14ac:dyDescent="0.3">
      <c r="A100" s="68"/>
      <c r="B100" s="68"/>
      <c r="C100" s="61">
        <v>61</v>
      </c>
      <c r="D100" s="61" t="s">
        <v>53</v>
      </c>
      <c r="E100" s="69"/>
      <c r="F100" s="70"/>
      <c r="G100" s="70"/>
      <c r="H100" s="86"/>
      <c r="I100" s="87"/>
      <c r="J100" s="55"/>
      <c r="K100" s="71"/>
    </row>
    <row r="101" spans="1:11" ht="37.5" x14ac:dyDescent="0.3">
      <c r="A101" s="68"/>
      <c r="B101" s="68"/>
      <c r="C101" s="61">
        <v>71</v>
      </c>
      <c r="D101" s="63" t="s">
        <v>80</v>
      </c>
      <c r="E101" s="69"/>
      <c r="F101" s="70"/>
      <c r="G101" s="70"/>
      <c r="H101" s="86"/>
      <c r="I101" s="87"/>
      <c r="J101" s="55"/>
      <c r="K101" s="71"/>
    </row>
    <row r="102" spans="1:11" ht="18.75" x14ac:dyDescent="0.3">
      <c r="A102" s="56"/>
      <c r="B102" s="56"/>
      <c r="C102" s="60"/>
      <c r="D102" s="65" t="s">
        <v>88</v>
      </c>
      <c r="E102" s="72">
        <f>E10+E65</f>
        <v>2596156.3199999998</v>
      </c>
      <c r="F102" s="72">
        <v>3534146</v>
      </c>
      <c r="G102" s="72">
        <v>3539434</v>
      </c>
      <c r="H102" s="88"/>
      <c r="I102" s="88"/>
      <c r="J102" s="55"/>
      <c r="K102" s="73"/>
    </row>
    <row r="103" spans="1:11" ht="18.75" x14ac:dyDescent="0.3">
      <c r="A103" s="74"/>
      <c r="B103" s="74"/>
      <c r="C103" s="55"/>
      <c r="D103" s="55"/>
      <c r="E103" s="55"/>
      <c r="F103" s="55"/>
      <c r="G103" s="75"/>
      <c r="H103" s="75"/>
      <c r="I103" s="76"/>
      <c r="J103" s="76"/>
      <c r="K103" s="76"/>
    </row>
    <row r="104" spans="1:11" ht="18.75" x14ac:dyDescent="0.25">
      <c r="A104" s="174" t="s">
        <v>156</v>
      </c>
      <c r="B104" s="175"/>
      <c r="C104" s="175"/>
      <c r="D104" s="175"/>
      <c r="E104" s="175"/>
      <c r="F104" s="175"/>
      <c r="G104" s="175"/>
      <c r="H104" s="175"/>
      <c r="I104" s="175"/>
      <c r="J104" s="175"/>
      <c r="K104" s="175"/>
    </row>
    <row r="105" spans="1:11" ht="18" x14ac:dyDescent="0.25">
      <c r="A105" s="48"/>
      <c r="B105" s="48"/>
      <c r="C105" s="48"/>
      <c r="D105" s="48"/>
      <c r="E105" s="48"/>
      <c r="F105" s="48"/>
      <c r="G105" s="49"/>
      <c r="H105" s="49"/>
      <c r="I105" s="50"/>
      <c r="J105" s="95"/>
      <c r="K105" s="77"/>
    </row>
    <row r="106" spans="1:11" ht="36" customHeight="1" x14ac:dyDescent="0.3">
      <c r="A106" s="52" t="s">
        <v>14</v>
      </c>
      <c r="B106" s="53" t="s">
        <v>15</v>
      </c>
      <c r="C106" s="53" t="s">
        <v>16</v>
      </c>
      <c r="D106" s="53" t="s">
        <v>20</v>
      </c>
      <c r="E106" s="78" t="s">
        <v>76</v>
      </c>
      <c r="F106" s="54" t="s">
        <v>161</v>
      </c>
      <c r="G106" s="54" t="s">
        <v>159</v>
      </c>
      <c r="H106" s="92"/>
      <c r="I106" s="93" t="s">
        <v>77</v>
      </c>
      <c r="J106" s="96"/>
      <c r="K106" s="55"/>
    </row>
    <row r="107" spans="1:11" ht="18.75" x14ac:dyDescent="0.3">
      <c r="A107" s="56">
        <v>3</v>
      </c>
      <c r="B107" s="56"/>
      <c r="C107" s="56"/>
      <c r="D107" s="56" t="s">
        <v>21</v>
      </c>
      <c r="E107" s="79">
        <v>2551339.1800000002</v>
      </c>
      <c r="F107" s="59">
        <v>3380631</v>
      </c>
      <c r="G107" s="59">
        <v>3385021</v>
      </c>
      <c r="H107" s="86"/>
      <c r="I107" s="84">
        <v>3380631</v>
      </c>
      <c r="J107" s="96"/>
      <c r="K107" s="55"/>
    </row>
    <row r="108" spans="1:11" ht="18.75" x14ac:dyDescent="0.3">
      <c r="A108" s="56"/>
      <c r="B108" s="56">
        <v>31</v>
      </c>
      <c r="C108" s="60"/>
      <c r="D108" s="56" t="s">
        <v>22</v>
      </c>
      <c r="E108" s="58">
        <v>2121855.2799999998</v>
      </c>
      <c r="F108" s="59">
        <v>2717498</v>
      </c>
      <c r="G108" s="59">
        <f>SUM(G109:G116)</f>
        <v>2717498</v>
      </c>
      <c r="H108" s="86"/>
      <c r="I108" s="84">
        <f t="shared" ref="I108" si="9">SUM(I109:I116)</f>
        <v>2717498</v>
      </c>
      <c r="J108" s="96"/>
      <c r="K108" s="55"/>
    </row>
    <row r="109" spans="1:11" ht="18.75" x14ac:dyDescent="0.3">
      <c r="A109" s="62"/>
      <c r="B109" s="62"/>
      <c r="C109" s="61">
        <v>11</v>
      </c>
      <c r="D109" s="61" t="s">
        <v>18</v>
      </c>
      <c r="E109" s="58">
        <v>0</v>
      </c>
      <c r="F109" s="59">
        <v>22163</v>
      </c>
      <c r="G109" s="59">
        <v>22163</v>
      </c>
      <c r="H109" s="86"/>
      <c r="I109" s="84">
        <v>22163</v>
      </c>
      <c r="J109" s="96"/>
      <c r="K109" s="55"/>
    </row>
    <row r="110" spans="1:11" ht="18.75" x14ac:dyDescent="0.3">
      <c r="A110" s="62"/>
      <c r="B110" s="62"/>
      <c r="C110" s="61">
        <v>12</v>
      </c>
      <c r="D110" s="61" t="s">
        <v>75</v>
      </c>
      <c r="E110" s="58"/>
      <c r="F110" s="59"/>
      <c r="G110" s="59"/>
      <c r="H110" s="86"/>
      <c r="I110" s="84"/>
      <c r="J110" s="96"/>
      <c r="K110" s="55"/>
    </row>
    <row r="111" spans="1:11" ht="18.75" x14ac:dyDescent="0.3">
      <c r="A111" s="62"/>
      <c r="B111" s="62"/>
      <c r="C111" s="61">
        <v>31</v>
      </c>
      <c r="D111" s="61" t="s">
        <v>65</v>
      </c>
      <c r="E111" s="58"/>
      <c r="F111" s="59"/>
      <c r="G111" s="59"/>
      <c r="H111" s="86"/>
      <c r="I111" s="84"/>
      <c r="J111" s="96"/>
      <c r="K111" s="55"/>
    </row>
    <row r="112" spans="1:11" ht="18.75" x14ac:dyDescent="0.3">
      <c r="A112" s="62"/>
      <c r="B112" s="62"/>
      <c r="C112" s="61">
        <v>43</v>
      </c>
      <c r="D112" s="61" t="s">
        <v>59</v>
      </c>
      <c r="E112" s="58"/>
      <c r="F112" s="59"/>
      <c r="G112" s="59"/>
      <c r="H112" s="86"/>
      <c r="I112" s="84"/>
      <c r="J112" s="96"/>
      <c r="K112" s="55"/>
    </row>
    <row r="113" spans="1:13" s="37" customFormat="1" ht="18.75" x14ac:dyDescent="0.3">
      <c r="A113" s="62"/>
      <c r="B113" s="62"/>
      <c r="C113" s="61">
        <v>52</v>
      </c>
      <c r="D113" s="61" t="s">
        <v>78</v>
      </c>
      <c r="E113" s="58">
        <v>0</v>
      </c>
      <c r="F113" s="59">
        <v>2673701</v>
      </c>
      <c r="G113" s="59">
        <v>2673701</v>
      </c>
      <c r="H113" s="86"/>
      <c r="I113" s="84">
        <v>2673701</v>
      </c>
      <c r="J113" s="96"/>
      <c r="K113" s="55"/>
    </row>
    <row r="114" spans="1:13" ht="18.75" x14ac:dyDescent="0.3">
      <c r="A114" s="62"/>
      <c r="B114" s="62"/>
      <c r="C114" s="61">
        <v>57</v>
      </c>
      <c r="D114" s="61" t="s">
        <v>79</v>
      </c>
      <c r="E114" s="58">
        <v>0</v>
      </c>
      <c r="F114" s="59">
        <v>21634</v>
      </c>
      <c r="G114" s="59">
        <v>21634</v>
      </c>
      <c r="H114" s="86"/>
      <c r="I114" s="84">
        <v>21634</v>
      </c>
      <c r="J114" s="96"/>
      <c r="K114" s="55"/>
    </row>
    <row r="115" spans="1:13" ht="25.5" customHeight="1" x14ac:dyDescent="0.3">
      <c r="A115" s="62"/>
      <c r="B115" s="62"/>
      <c r="C115" s="61">
        <v>61</v>
      </c>
      <c r="D115" s="61" t="s">
        <v>53</v>
      </c>
      <c r="E115" s="58"/>
      <c r="F115" s="59"/>
      <c r="G115" s="59"/>
      <c r="H115" s="86"/>
      <c r="I115" s="84"/>
      <c r="J115" s="96"/>
      <c r="K115" s="55"/>
    </row>
    <row r="116" spans="1:13" ht="37.5" x14ac:dyDescent="0.3">
      <c r="A116" s="62"/>
      <c r="B116" s="62"/>
      <c r="C116" s="61">
        <v>71</v>
      </c>
      <c r="D116" s="63" t="s">
        <v>80</v>
      </c>
      <c r="E116" s="58"/>
      <c r="F116" s="59"/>
      <c r="G116" s="59"/>
      <c r="H116" s="86"/>
      <c r="I116" s="84"/>
      <c r="J116" s="96"/>
      <c r="K116" s="71"/>
    </row>
    <row r="117" spans="1:13" ht="18.75" x14ac:dyDescent="0.3">
      <c r="A117" s="62"/>
      <c r="B117" s="62">
        <v>32</v>
      </c>
      <c r="C117" s="61"/>
      <c r="D117" s="62" t="s">
        <v>34</v>
      </c>
      <c r="E117" s="58">
        <v>422746.36</v>
      </c>
      <c r="F117" s="58">
        <v>553290</v>
      </c>
      <c r="G117" s="59">
        <v>557680</v>
      </c>
      <c r="H117" s="86"/>
      <c r="I117" s="84">
        <f t="shared" ref="I117" si="10">SUM(I118:I125)</f>
        <v>551166</v>
      </c>
      <c r="J117" s="96"/>
      <c r="K117" s="55"/>
    </row>
    <row r="118" spans="1:13" ht="18.75" x14ac:dyDescent="0.3">
      <c r="A118" s="62"/>
      <c r="B118" s="62"/>
      <c r="C118" s="61">
        <v>11</v>
      </c>
      <c r="D118" s="61" t="s">
        <v>18</v>
      </c>
      <c r="E118" s="58"/>
      <c r="F118" s="59">
        <v>4371</v>
      </c>
      <c r="G118" s="59">
        <v>6246</v>
      </c>
      <c r="H118" s="86"/>
      <c r="I118" s="84">
        <v>4371</v>
      </c>
      <c r="J118" s="96"/>
      <c r="K118" s="55"/>
    </row>
    <row r="119" spans="1:13" ht="18.75" x14ac:dyDescent="0.3">
      <c r="A119" s="62"/>
      <c r="B119" s="62"/>
      <c r="C119" s="61">
        <v>12</v>
      </c>
      <c r="D119" s="61" t="s">
        <v>75</v>
      </c>
      <c r="E119" s="58"/>
      <c r="F119" s="59">
        <v>125768</v>
      </c>
      <c r="G119" s="59">
        <v>128283</v>
      </c>
      <c r="H119" s="86"/>
      <c r="I119" s="84">
        <v>123644</v>
      </c>
      <c r="J119" s="96"/>
      <c r="K119" s="55"/>
      <c r="M119" s="39"/>
    </row>
    <row r="120" spans="1:13" ht="18.75" x14ac:dyDescent="0.3">
      <c r="A120" s="62"/>
      <c r="B120" s="62"/>
      <c r="C120" s="61">
        <v>31</v>
      </c>
      <c r="D120" s="61" t="s">
        <v>65</v>
      </c>
      <c r="E120" s="58"/>
      <c r="F120" s="59">
        <v>39816</v>
      </c>
      <c r="G120" s="59">
        <v>39816</v>
      </c>
      <c r="H120" s="86"/>
      <c r="I120" s="84">
        <v>39816</v>
      </c>
      <c r="J120" s="96"/>
      <c r="K120" s="71"/>
      <c r="M120" s="39"/>
    </row>
    <row r="121" spans="1:13" ht="18.75" x14ac:dyDescent="0.3">
      <c r="A121" s="62"/>
      <c r="B121" s="62"/>
      <c r="C121" s="61">
        <v>43</v>
      </c>
      <c r="D121" s="61" t="s">
        <v>59</v>
      </c>
      <c r="E121" s="58"/>
      <c r="F121" s="59">
        <v>101624</v>
      </c>
      <c r="G121" s="59">
        <v>101624</v>
      </c>
      <c r="H121" s="86"/>
      <c r="I121" s="84">
        <v>101624</v>
      </c>
      <c r="J121" s="96"/>
      <c r="K121" s="71"/>
    </row>
    <row r="122" spans="1:13" ht="18.75" x14ac:dyDescent="0.3">
      <c r="A122" s="62"/>
      <c r="B122" s="62"/>
      <c r="C122" s="61">
        <v>52</v>
      </c>
      <c r="D122" s="61" t="s">
        <v>78</v>
      </c>
      <c r="E122" s="58"/>
      <c r="F122" s="59">
        <v>223578</v>
      </c>
      <c r="G122" s="59">
        <v>223578</v>
      </c>
      <c r="H122" s="86"/>
      <c r="I122" s="84">
        <v>223578</v>
      </c>
      <c r="J122" s="96"/>
      <c r="K122" s="55"/>
    </row>
    <row r="123" spans="1:13" ht="18.75" x14ac:dyDescent="0.3">
      <c r="A123" s="62"/>
      <c r="B123" s="62"/>
      <c r="C123" s="61">
        <v>57</v>
      </c>
      <c r="D123" s="61" t="s">
        <v>79</v>
      </c>
      <c r="E123" s="58"/>
      <c r="F123" s="59">
        <v>54151</v>
      </c>
      <c r="G123" s="59">
        <v>54151</v>
      </c>
      <c r="H123" s="86"/>
      <c r="I123" s="84">
        <v>54151</v>
      </c>
      <c r="J123" s="96"/>
      <c r="K123" s="71"/>
    </row>
    <row r="124" spans="1:13" ht="18.75" x14ac:dyDescent="0.3">
      <c r="A124" s="62"/>
      <c r="B124" s="62"/>
      <c r="C124" s="61">
        <v>61</v>
      </c>
      <c r="D124" s="61" t="s">
        <v>53</v>
      </c>
      <c r="E124" s="58"/>
      <c r="F124" s="59">
        <v>3982</v>
      </c>
      <c r="G124" s="59">
        <v>3982</v>
      </c>
      <c r="H124" s="86"/>
      <c r="I124" s="84">
        <v>3982</v>
      </c>
      <c r="J124" s="96"/>
      <c r="K124" s="55"/>
    </row>
    <row r="125" spans="1:13" ht="37.5" x14ac:dyDescent="0.3">
      <c r="A125" s="62"/>
      <c r="B125" s="62"/>
      <c r="C125" s="61">
        <v>71</v>
      </c>
      <c r="D125" s="63" t="s">
        <v>80</v>
      </c>
      <c r="E125" s="58"/>
      <c r="F125" s="59"/>
      <c r="G125" s="59"/>
      <c r="H125" s="86"/>
      <c r="I125" s="84"/>
      <c r="J125" s="96"/>
      <c r="K125" s="55"/>
    </row>
    <row r="126" spans="1:13" ht="18.75" x14ac:dyDescent="0.3">
      <c r="A126" s="62"/>
      <c r="B126" s="62">
        <v>34</v>
      </c>
      <c r="C126" s="61"/>
      <c r="D126" s="64" t="s">
        <v>89</v>
      </c>
      <c r="E126" s="58">
        <v>1426.66</v>
      </c>
      <c r="F126" s="58">
        <f t="shared" ref="F126:I126" si="11">SUM(F127:F134)</f>
        <v>2124</v>
      </c>
      <c r="G126" s="59">
        <f t="shared" si="11"/>
        <v>2124</v>
      </c>
      <c r="H126" s="86"/>
      <c r="I126" s="84">
        <f t="shared" si="11"/>
        <v>2124</v>
      </c>
      <c r="J126" s="96"/>
      <c r="K126" s="55"/>
    </row>
    <row r="127" spans="1:13" s="35" customFormat="1" ht="18.75" x14ac:dyDescent="0.3">
      <c r="A127" s="62"/>
      <c r="B127" s="62"/>
      <c r="C127" s="61">
        <v>11</v>
      </c>
      <c r="D127" s="61" t="s">
        <v>18</v>
      </c>
      <c r="E127" s="58"/>
      <c r="F127" s="59"/>
      <c r="G127" s="59"/>
      <c r="H127" s="86"/>
      <c r="I127" s="84"/>
      <c r="J127" s="96"/>
      <c r="K127" s="55"/>
    </row>
    <row r="128" spans="1:13" ht="18.75" x14ac:dyDescent="0.3">
      <c r="A128" s="62"/>
      <c r="B128" s="62"/>
      <c r="C128" s="61">
        <v>12</v>
      </c>
      <c r="D128" s="61" t="s">
        <v>75</v>
      </c>
      <c r="E128" s="58"/>
      <c r="F128" s="59">
        <v>2124</v>
      </c>
      <c r="G128" s="59">
        <v>2124</v>
      </c>
      <c r="H128" s="86"/>
      <c r="I128" s="84">
        <v>2124</v>
      </c>
      <c r="J128" s="96"/>
      <c r="K128" s="55"/>
    </row>
    <row r="129" spans="1:11" ht="18.75" x14ac:dyDescent="0.3">
      <c r="A129" s="62"/>
      <c r="B129" s="62"/>
      <c r="C129" s="61">
        <v>31</v>
      </c>
      <c r="D129" s="61" t="s">
        <v>65</v>
      </c>
      <c r="E129" s="58"/>
      <c r="F129" s="59"/>
      <c r="G129" s="59"/>
      <c r="H129" s="86"/>
      <c r="I129" s="84"/>
      <c r="J129" s="96"/>
      <c r="K129" s="55"/>
    </row>
    <row r="130" spans="1:11" ht="18.75" x14ac:dyDescent="0.3">
      <c r="A130" s="62"/>
      <c r="B130" s="62"/>
      <c r="C130" s="61">
        <v>43</v>
      </c>
      <c r="D130" s="61" t="s">
        <v>59</v>
      </c>
      <c r="E130" s="58"/>
      <c r="F130" s="59"/>
      <c r="G130" s="59"/>
      <c r="H130" s="86"/>
      <c r="I130" s="84"/>
      <c r="J130" s="96"/>
      <c r="K130" s="55"/>
    </row>
    <row r="131" spans="1:11" ht="18.75" x14ac:dyDescent="0.3">
      <c r="A131" s="62"/>
      <c r="B131" s="62"/>
      <c r="C131" s="61">
        <v>52</v>
      </c>
      <c r="D131" s="61" t="s">
        <v>78</v>
      </c>
      <c r="E131" s="58"/>
      <c r="F131" s="59"/>
      <c r="G131" s="59"/>
      <c r="H131" s="86"/>
      <c r="I131" s="84"/>
      <c r="J131" s="96"/>
      <c r="K131" s="55"/>
    </row>
    <row r="132" spans="1:11" ht="18.75" x14ac:dyDescent="0.3">
      <c r="A132" s="62"/>
      <c r="B132" s="62"/>
      <c r="C132" s="61">
        <v>57</v>
      </c>
      <c r="D132" s="61" t="s">
        <v>79</v>
      </c>
      <c r="E132" s="58"/>
      <c r="F132" s="59"/>
      <c r="G132" s="59"/>
      <c r="H132" s="86"/>
      <c r="I132" s="84"/>
      <c r="J132" s="96"/>
      <c r="K132" s="55"/>
    </row>
    <row r="133" spans="1:11" ht="18.75" x14ac:dyDescent="0.3">
      <c r="A133" s="62"/>
      <c r="B133" s="62"/>
      <c r="C133" s="61">
        <v>61</v>
      </c>
      <c r="D133" s="61" t="s">
        <v>53</v>
      </c>
      <c r="E133" s="58"/>
      <c r="F133" s="59"/>
      <c r="G133" s="59"/>
      <c r="H133" s="86"/>
      <c r="I133" s="84"/>
      <c r="J133" s="96"/>
      <c r="K133" s="55"/>
    </row>
    <row r="134" spans="1:11" ht="37.5" x14ac:dyDescent="0.3">
      <c r="A134" s="62"/>
      <c r="B134" s="62"/>
      <c r="C134" s="61">
        <v>71</v>
      </c>
      <c r="D134" s="63" t="s">
        <v>80</v>
      </c>
      <c r="E134" s="58"/>
      <c r="F134" s="59"/>
      <c r="G134" s="59"/>
      <c r="H134" s="86"/>
      <c r="I134" s="84"/>
      <c r="J134" s="96"/>
      <c r="K134" s="55"/>
    </row>
    <row r="135" spans="1:11" ht="18.75" x14ac:dyDescent="0.3">
      <c r="A135" s="62"/>
      <c r="B135" s="62">
        <v>35</v>
      </c>
      <c r="C135" s="61"/>
      <c r="D135" s="64" t="s">
        <v>90</v>
      </c>
      <c r="E135" s="58">
        <f>SUM(E136:E143)</f>
        <v>0</v>
      </c>
      <c r="F135" s="58">
        <f t="shared" ref="F135:I135" si="12">SUM(F136:F143)</f>
        <v>0</v>
      </c>
      <c r="G135" s="59">
        <f t="shared" si="12"/>
        <v>0</v>
      </c>
      <c r="H135" s="86"/>
      <c r="I135" s="84">
        <f t="shared" si="12"/>
        <v>0</v>
      </c>
      <c r="J135" s="96"/>
      <c r="K135" s="55"/>
    </row>
    <row r="136" spans="1:11" ht="18.75" x14ac:dyDescent="0.3">
      <c r="A136" s="62"/>
      <c r="B136" s="62"/>
      <c r="C136" s="61">
        <v>11</v>
      </c>
      <c r="D136" s="61" t="s">
        <v>18</v>
      </c>
      <c r="E136" s="58"/>
      <c r="F136" s="59"/>
      <c r="G136" s="59"/>
      <c r="H136" s="86"/>
      <c r="I136" s="84"/>
      <c r="J136" s="96"/>
      <c r="K136" s="55"/>
    </row>
    <row r="137" spans="1:11" ht="18.75" x14ac:dyDescent="0.3">
      <c r="A137" s="62"/>
      <c r="B137" s="62"/>
      <c r="C137" s="61">
        <v>12</v>
      </c>
      <c r="D137" s="61" t="s">
        <v>75</v>
      </c>
      <c r="E137" s="58"/>
      <c r="F137" s="59"/>
      <c r="G137" s="59"/>
      <c r="H137" s="86"/>
      <c r="I137" s="84"/>
      <c r="J137" s="96"/>
      <c r="K137" s="55"/>
    </row>
    <row r="138" spans="1:11" ht="18.75" x14ac:dyDescent="0.3">
      <c r="A138" s="62"/>
      <c r="B138" s="62"/>
      <c r="C138" s="61">
        <v>31</v>
      </c>
      <c r="D138" s="61" t="s">
        <v>65</v>
      </c>
      <c r="E138" s="58"/>
      <c r="F138" s="59"/>
      <c r="G138" s="59"/>
      <c r="H138" s="86"/>
      <c r="I138" s="84"/>
      <c r="J138" s="96"/>
      <c r="K138" s="55"/>
    </row>
    <row r="139" spans="1:11" ht="18.75" x14ac:dyDescent="0.3">
      <c r="A139" s="62"/>
      <c r="B139" s="62"/>
      <c r="C139" s="61">
        <v>43</v>
      </c>
      <c r="D139" s="61" t="s">
        <v>59</v>
      </c>
      <c r="E139" s="58"/>
      <c r="F139" s="59"/>
      <c r="G139" s="59"/>
      <c r="H139" s="86"/>
      <c r="I139" s="84"/>
      <c r="J139" s="96"/>
      <c r="K139" s="55"/>
    </row>
    <row r="140" spans="1:11" ht="18.75" x14ac:dyDescent="0.3">
      <c r="A140" s="62"/>
      <c r="B140" s="62"/>
      <c r="C140" s="61">
        <v>52</v>
      </c>
      <c r="D140" s="61" t="s">
        <v>78</v>
      </c>
      <c r="E140" s="58"/>
      <c r="F140" s="59"/>
      <c r="G140" s="59"/>
      <c r="H140" s="86"/>
      <c r="I140" s="84"/>
      <c r="J140" s="96"/>
      <c r="K140" s="55"/>
    </row>
    <row r="141" spans="1:11" ht="18.75" x14ac:dyDescent="0.3">
      <c r="A141" s="62"/>
      <c r="B141" s="62"/>
      <c r="C141" s="61">
        <v>57</v>
      </c>
      <c r="D141" s="61" t="s">
        <v>79</v>
      </c>
      <c r="E141" s="58"/>
      <c r="F141" s="59"/>
      <c r="G141" s="59"/>
      <c r="H141" s="86"/>
      <c r="I141" s="84"/>
      <c r="J141" s="96"/>
      <c r="K141" s="55"/>
    </row>
    <row r="142" spans="1:11" ht="18.75" x14ac:dyDescent="0.3">
      <c r="A142" s="62"/>
      <c r="B142" s="62"/>
      <c r="C142" s="61">
        <v>61</v>
      </c>
      <c r="D142" s="61" t="s">
        <v>53</v>
      </c>
      <c r="E142" s="58"/>
      <c r="F142" s="59"/>
      <c r="G142" s="59"/>
      <c r="H142" s="86"/>
      <c r="I142" s="84"/>
      <c r="J142" s="96"/>
      <c r="K142" s="55"/>
    </row>
    <row r="143" spans="1:11" ht="37.5" x14ac:dyDescent="0.3">
      <c r="A143" s="62"/>
      <c r="B143" s="62"/>
      <c r="C143" s="61">
        <v>71</v>
      </c>
      <c r="D143" s="63" t="s">
        <v>80</v>
      </c>
      <c r="E143" s="58"/>
      <c r="F143" s="59"/>
      <c r="G143" s="59"/>
      <c r="H143" s="86"/>
      <c r="I143" s="84"/>
      <c r="J143" s="96"/>
      <c r="K143" s="55"/>
    </row>
    <row r="144" spans="1:11" ht="37.5" x14ac:dyDescent="0.3">
      <c r="A144" s="62"/>
      <c r="B144" s="62">
        <v>36</v>
      </c>
      <c r="C144" s="61"/>
      <c r="D144" s="65" t="s">
        <v>91</v>
      </c>
      <c r="E144" s="58">
        <f>SUM(E145:E152)</f>
        <v>0</v>
      </c>
      <c r="F144" s="58">
        <f t="shared" ref="F144:I144" si="13">SUM(F145:F152)</f>
        <v>0</v>
      </c>
      <c r="G144" s="59">
        <f t="shared" si="13"/>
        <v>0</v>
      </c>
      <c r="H144" s="86"/>
      <c r="I144" s="84">
        <f t="shared" si="13"/>
        <v>0</v>
      </c>
      <c r="J144" s="96"/>
      <c r="K144" s="55"/>
    </row>
    <row r="145" spans="1:11" ht="18.75" x14ac:dyDescent="0.3">
      <c r="A145" s="62"/>
      <c r="B145" s="62"/>
      <c r="C145" s="61">
        <v>11</v>
      </c>
      <c r="D145" s="61" t="s">
        <v>18</v>
      </c>
      <c r="E145" s="58"/>
      <c r="F145" s="59"/>
      <c r="G145" s="59"/>
      <c r="H145" s="86"/>
      <c r="I145" s="84"/>
      <c r="J145" s="96"/>
      <c r="K145" s="55"/>
    </row>
    <row r="146" spans="1:11" ht="18.75" x14ac:dyDescent="0.3">
      <c r="A146" s="62"/>
      <c r="B146" s="62"/>
      <c r="C146" s="61">
        <v>12</v>
      </c>
      <c r="D146" s="61" t="s">
        <v>75</v>
      </c>
      <c r="E146" s="58"/>
      <c r="F146" s="59"/>
      <c r="G146" s="59"/>
      <c r="H146" s="86"/>
      <c r="I146" s="84"/>
      <c r="J146" s="96"/>
      <c r="K146" s="55"/>
    </row>
    <row r="147" spans="1:11" ht="18.75" x14ac:dyDescent="0.3">
      <c r="A147" s="62"/>
      <c r="B147" s="62"/>
      <c r="C147" s="61">
        <v>31</v>
      </c>
      <c r="D147" s="61" t="s">
        <v>65</v>
      </c>
      <c r="E147" s="58"/>
      <c r="F147" s="59"/>
      <c r="G147" s="59"/>
      <c r="H147" s="86"/>
      <c r="I147" s="84"/>
      <c r="J147" s="96"/>
      <c r="K147" s="55"/>
    </row>
    <row r="148" spans="1:11" ht="18.75" x14ac:dyDescent="0.3">
      <c r="A148" s="62"/>
      <c r="B148" s="62"/>
      <c r="C148" s="61">
        <v>43</v>
      </c>
      <c r="D148" s="61" t="s">
        <v>59</v>
      </c>
      <c r="E148" s="58"/>
      <c r="F148" s="59"/>
      <c r="G148" s="59"/>
      <c r="H148" s="86"/>
      <c r="I148" s="84"/>
      <c r="J148" s="96"/>
      <c r="K148" s="55"/>
    </row>
    <row r="149" spans="1:11" ht="18.75" x14ac:dyDescent="0.3">
      <c r="A149" s="62"/>
      <c r="B149" s="62"/>
      <c r="C149" s="61">
        <v>52</v>
      </c>
      <c r="D149" s="61" t="s">
        <v>78</v>
      </c>
      <c r="E149" s="58"/>
      <c r="F149" s="59"/>
      <c r="G149" s="59"/>
      <c r="H149" s="86"/>
      <c r="I149" s="84"/>
      <c r="J149" s="96"/>
      <c r="K149" s="55"/>
    </row>
    <row r="150" spans="1:11" ht="18.75" x14ac:dyDescent="0.3">
      <c r="A150" s="62"/>
      <c r="B150" s="62"/>
      <c r="C150" s="61">
        <v>57</v>
      </c>
      <c r="D150" s="61" t="s">
        <v>79</v>
      </c>
      <c r="E150" s="58"/>
      <c r="F150" s="59"/>
      <c r="G150" s="59"/>
      <c r="H150" s="86"/>
      <c r="I150" s="84"/>
      <c r="J150" s="96"/>
      <c r="K150" s="55"/>
    </row>
    <row r="151" spans="1:11" ht="18.75" x14ac:dyDescent="0.3">
      <c r="A151" s="62"/>
      <c r="B151" s="62"/>
      <c r="C151" s="61">
        <v>61</v>
      </c>
      <c r="D151" s="61" t="s">
        <v>53</v>
      </c>
      <c r="E151" s="58"/>
      <c r="F151" s="59"/>
      <c r="G151" s="59"/>
      <c r="H151" s="86"/>
      <c r="I151" s="84"/>
      <c r="J151" s="96"/>
      <c r="K151" s="55"/>
    </row>
    <row r="152" spans="1:11" ht="37.5" x14ac:dyDescent="0.3">
      <c r="A152" s="62"/>
      <c r="B152" s="62"/>
      <c r="C152" s="61">
        <v>71</v>
      </c>
      <c r="D152" s="63" t="s">
        <v>80</v>
      </c>
      <c r="E152" s="58"/>
      <c r="F152" s="59"/>
      <c r="G152" s="59"/>
      <c r="H152" s="86"/>
      <c r="I152" s="84"/>
      <c r="J152" s="96"/>
      <c r="K152" s="55"/>
    </row>
    <row r="153" spans="1:11" ht="56.25" x14ac:dyDescent="0.3">
      <c r="A153" s="62"/>
      <c r="B153" s="62">
        <v>37</v>
      </c>
      <c r="C153" s="61"/>
      <c r="D153" s="65" t="s">
        <v>92</v>
      </c>
      <c r="E153" s="58">
        <v>5310.9</v>
      </c>
      <c r="F153" s="58">
        <f t="shared" ref="F153:I153" si="14">SUM(F154:F161)</f>
        <v>106842</v>
      </c>
      <c r="G153" s="59">
        <f t="shared" si="14"/>
        <v>106842</v>
      </c>
      <c r="H153" s="86"/>
      <c r="I153" s="84">
        <f t="shared" si="14"/>
        <v>106842</v>
      </c>
      <c r="J153" s="96"/>
      <c r="K153" s="55"/>
    </row>
    <row r="154" spans="1:11" ht="18.75" x14ac:dyDescent="0.3">
      <c r="A154" s="62"/>
      <c r="B154" s="62"/>
      <c r="C154" s="61">
        <v>11</v>
      </c>
      <c r="D154" s="61" t="s">
        <v>18</v>
      </c>
      <c r="E154" s="58"/>
      <c r="F154" s="59"/>
      <c r="G154" s="59"/>
      <c r="H154" s="86"/>
      <c r="I154" s="84"/>
      <c r="J154" s="96"/>
      <c r="K154" s="55"/>
    </row>
    <row r="155" spans="1:11" ht="18.75" x14ac:dyDescent="0.3">
      <c r="A155" s="62"/>
      <c r="B155" s="62"/>
      <c r="C155" s="61">
        <v>12</v>
      </c>
      <c r="D155" s="61" t="s">
        <v>75</v>
      </c>
      <c r="E155" s="58"/>
      <c r="F155" s="59"/>
      <c r="G155" s="59"/>
      <c r="H155" s="86"/>
      <c r="I155" s="84"/>
      <c r="J155" s="96"/>
      <c r="K155" s="55"/>
    </row>
    <row r="156" spans="1:11" ht="18.75" x14ac:dyDescent="0.3">
      <c r="A156" s="62"/>
      <c r="B156" s="62"/>
      <c r="C156" s="61">
        <v>31</v>
      </c>
      <c r="D156" s="61" t="s">
        <v>65</v>
      </c>
      <c r="E156" s="58"/>
      <c r="F156" s="59"/>
      <c r="G156" s="59"/>
      <c r="H156" s="86"/>
      <c r="I156" s="84"/>
      <c r="J156" s="96"/>
      <c r="K156" s="55"/>
    </row>
    <row r="157" spans="1:11" ht="18.75" x14ac:dyDescent="0.3">
      <c r="A157" s="62"/>
      <c r="B157" s="62"/>
      <c r="C157" s="61">
        <v>43</v>
      </c>
      <c r="D157" s="61" t="s">
        <v>59</v>
      </c>
      <c r="E157" s="58"/>
      <c r="F157" s="59"/>
      <c r="G157" s="59"/>
      <c r="H157" s="86"/>
      <c r="I157" s="84"/>
      <c r="J157" s="96"/>
      <c r="K157" s="55"/>
    </row>
    <row r="158" spans="1:11" ht="18.75" x14ac:dyDescent="0.3">
      <c r="A158" s="62"/>
      <c r="B158" s="62"/>
      <c r="C158" s="61">
        <v>52</v>
      </c>
      <c r="D158" s="61" t="s">
        <v>78</v>
      </c>
      <c r="E158" s="58"/>
      <c r="F158" s="59">
        <v>106842</v>
      </c>
      <c r="G158" s="59">
        <v>106842</v>
      </c>
      <c r="H158" s="86"/>
      <c r="I158" s="84">
        <v>106842</v>
      </c>
      <c r="J158" s="96"/>
      <c r="K158" s="55"/>
    </row>
    <row r="159" spans="1:11" ht="18.75" x14ac:dyDescent="0.3">
      <c r="A159" s="62"/>
      <c r="B159" s="62"/>
      <c r="C159" s="61">
        <v>57</v>
      </c>
      <c r="D159" s="61" t="s">
        <v>79</v>
      </c>
      <c r="E159" s="58"/>
      <c r="F159" s="59"/>
      <c r="G159" s="59"/>
      <c r="H159" s="86"/>
      <c r="I159" s="84"/>
      <c r="J159" s="96"/>
      <c r="K159" s="55"/>
    </row>
    <row r="160" spans="1:11" ht="18.75" x14ac:dyDescent="0.3">
      <c r="A160" s="62"/>
      <c r="B160" s="62"/>
      <c r="C160" s="61">
        <v>61</v>
      </c>
      <c r="D160" s="61" t="s">
        <v>53</v>
      </c>
      <c r="E160" s="58"/>
      <c r="F160" s="59"/>
      <c r="G160" s="59"/>
      <c r="H160" s="86"/>
      <c r="I160" s="84"/>
      <c r="J160" s="96"/>
      <c r="K160" s="55"/>
    </row>
    <row r="161" spans="1:11" ht="37.5" x14ac:dyDescent="0.3">
      <c r="A161" s="62"/>
      <c r="B161" s="62"/>
      <c r="C161" s="61">
        <v>71</v>
      </c>
      <c r="D161" s="63" t="s">
        <v>80</v>
      </c>
      <c r="E161" s="58"/>
      <c r="F161" s="59"/>
      <c r="G161" s="59"/>
      <c r="H161" s="86"/>
      <c r="I161" s="84"/>
      <c r="J161" s="96"/>
      <c r="K161" s="55"/>
    </row>
    <row r="162" spans="1:11" ht="18.75" x14ac:dyDescent="0.3">
      <c r="A162" s="62"/>
      <c r="B162" s="62">
        <v>38</v>
      </c>
      <c r="C162" s="61"/>
      <c r="D162" s="64" t="s">
        <v>63</v>
      </c>
      <c r="E162" s="58">
        <f>SUM(E163:E170)</f>
        <v>0</v>
      </c>
      <c r="F162" s="58">
        <v>3000</v>
      </c>
      <c r="G162" s="59">
        <f t="shared" ref="G162:I162" si="15">SUM(G163:G170)</f>
        <v>3000</v>
      </c>
      <c r="H162" s="86"/>
      <c r="I162" s="84">
        <f t="shared" si="15"/>
        <v>3000</v>
      </c>
      <c r="J162" s="96"/>
      <c r="K162" s="55"/>
    </row>
    <row r="163" spans="1:11" ht="18.75" x14ac:dyDescent="0.3">
      <c r="A163" s="62"/>
      <c r="B163" s="62"/>
      <c r="C163" s="61">
        <v>11</v>
      </c>
      <c r="D163" s="61" t="s">
        <v>18</v>
      </c>
      <c r="E163" s="58"/>
      <c r="F163" s="59"/>
      <c r="G163" s="59"/>
      <c r="H163" s="86"/>
      <c r="I163" s="84"/>
      <c r="J163" s="96"/>
      <c r="K163" s="55"/>
    </row>
    <row r="164" spans="1:11" ht="18.75" x14ac:dyDescent="0.3">
      <c r="A164" s="62"/>
      <c r="B164" s="62"/>
      <c r="C164" s="61">
        <v>12</v>
      </c>
      <c r="D164" s="61" t="s">
        <v>75</v>
      </c>
      <c r="E164" s="58"/>
      <c r="F164" s="59"/>
      <c r="G164" s="59"/>
      <c r="H164" s="86"/>
      <c r="I164" s="84"/>
      <c r="J164" s="96"/>
      <c r="K164" s="55"/>
    </row>
    <row r="165" spans="1:11" ht="18.75" x14ac:dyDescent="0.3">
      <c r="A165" s="62"/>
      <c r="B165" s="62"/>
      <c r="C165" s="61">
        <v>31</v>
      </c>
      <c r="D165" s="61" t="s">
        <v>65</v>
      </c>
      <c r="E165" s="58"/>
      <c r="F165" s="59"/>
      <c r="G165" s="59"/>
      <c r="H165" s="86"/>
      <c r="I165" s="84"/>
      <c r="J165" s="96"/>
      <c r="K165" s="55"/>
    </row>
    <row r="166" spans="1:11" ht="18.75" x14ac:dyDescent="0.3">
      <c r="A166" s="62"/>
      <c r="B166" s="62"/>
      <c r="C166" s="61">
        <v>43</v>
      </c>
      <c r="D166" s="61" t="s">
        <v>59</v>
      </c>
      <c r="E166" s="58"/>
      <c r="F166" s="59"/>
      <c r="G166" s="59"/>
      <c r="H166" s="86"/>
      <c r="I166" s="84"/>
      <c r="J166" s="96"/>
      <c r="K166" s="55"/>
    </row>
    <row r="167" spans="1:11" ht="18.75" x14ac:dyDescent="0.3">
      <c r="A167" s="62"/>
      <c r="B167" s="62"/>
      <c r="C167" s="61">
        <v>52</v>
      </c>
      <c r="D167" s="61" t="s">
        <v>78</v>
      </c>
      <c r="E167" s="58"/>
      <c r="F167" s="59">
        <v>3000</v>
      </c>
      <c r="G167" s="59">
        <v>3000</v>
      </c>
      <c r="H167" s="86"/>
      <c r="I167" s="84">
        <v>3000</v>
      </c>
      <c r="J167" s="96"/>
      <c r="K167" s="55"/>
    </row>
    <row r="168" spans="1:11" ht="18.75" x14ac:dyDescent="0.3">
      <c r="A168" s="62"/>
      <c r="B168" s="62"/>
      <c r="C168" s="61">
        <v>57</v>
      </c>
      <c r="D168" s="61" t="s">
        <v>79</v>
      </c>
      <c r="E168" s="58"/>
      <c r="F168" s="59"/>
      <c r="G168" s="59"/>
      <c r="H168" s="86"/>
      <c r="I168" s="84"/>
      <c r="J168" s="96"/>
      <c r="K168" s="55"/>
    </row>
    <row r="169" spans="1:11" ht="18.75" x14ac:dyDescent="0.3">
      <c r="A169" s="62"/>
      <c r="B169" s="62"/>
      <c r="C169" s="61">
        <v>61</v>
      </c>
      <c r="D169" s="61" t="s">
        <v>53</v>
      </c>
      <c r="E169" s="58"/>
      <c r="F169" s="59"/>
      <c r="G169" s="59"/>
      <c r="H169" s="86"/>
      <c r="I169" s="84"/>
      <c r="J169" s="96"/>
      <c r="K169" s="55"/>
    </row>
    <row r="170" spans="1:11" ht="37.5" x14ac:dyDescent="0.3">
      <c r="A170" s="62"/>
      <c r="B170" s="62"/>
      <c r="C170" s="61">
        <v>71</v>
      </c>
      <c r="D170" s="63" t="s">
        <v>80</v>
      </c>
      <c r="E170" s="58"/>
      <c r="F170" s="59"/>
      <c r="G170" s="59"/>
      <c r="H170" s="86"/>
      <c r="I170" s="84"/>
      <c r="J170" s="96"/>
      <c r="K170" s="55"/>
    </row>
    <row r="171" spans="1:11" ht="36" x14ac:dyDescent="0.3">
      <c r="A171" s="66">
        <v>4</v>
      </c>
      <c r="B171" s="66"/>
      <c r="C171" s="66"/>
      <c r="D171" s="67" t="s">
        <v>23</v>
      </c>
      <c r="E171" s="79">
        <v>76253.919999999998</v>
      </c>
      <c r="F171" s="59">
        <v>153515</v>
      </c>
      <c r="G171" s="59">
        <v>154413</v>
      </c>
      <c r="H171" s="86"/>
      <c r="I171" s="84">
        <f t="shared" ref="I171" si="16">I172+I181+I190+I199+I208</f>
        <v>127015</v>
      </c>
      <c r="J171" s="96"/>
      <c r="K171" s="55"/>
    </row>
    <row r="172" spans="1:11" ht="36" x14ac:dyDescent="0.3">
      <c r="A172" s="56"/>
      <c r="B172" s="56">
        <v>41</v>
      </c>
      <c r="C172" s="60"/>
      <c r="D172" s="67" t="s">
        <v>93</v>
      </c>
      <c r="E172" s="58">
        <f>SUM(E173:E180)</f>
        <v>0</v>
      </c>
      <c r="F172" s="58">
        <f t="shared" ref="F172:I172" si="17">SUM(F173:F180)</f>
        <v>0</v>
      </c>
      <c r="G172" s="59">
        <f t="shared" si="17"/>
        <v>0</v>
      </c>
      <c r="H172" s="86"/>
      <c r="I172" s="84">
        <f t="shared" si="17"/>
        <v>0</v>
      </c>
      <c r="J172" s="96"/>
      <c r="K172" s="55"/>
    </row>
    <row r="173" spans="1:11" ht="18.75" x14ac:dyDescent="0.3">
      <c r="A173" s="56"/>
      <c r="B173" s="56"/>
      <c r="C173" s="61">
        <v>11</v>
      </c>
      <c r="D173" s="61" t="s">
        <v>18</v>
      </c>
      <c r="E173" s="58"/>
      <c r="F173" s="59"/>
      <c r="G173" s="59"/>
      <c r="H173" s="86"/>
      <c r="I173" s="84"/>
      <c r="J173" s="96"/>
      <c r="K173" s="55"/>
    </row>
    <row r="174" spans="1:11" ht="18.75" x14ac:dyDescent="0.3">
      <c r="A174" s="56"/>
      <c r="B174" s="56"/>
      <c r="C174" s="61">
        <v>12</v>
      </c>
      <c r="D174" s="61" t="s">
        <v>75</v>
      </c>
      <c r="E174" s="58"/>
      <c r="F174" s="59"/>
      <c r="G174" s="59"/>
      <c r="H174" s="86"/>
      <c r="I174" s="84"/>
      <c r="J174" s="96"/>
      <c r="K174" s="55"/>
    </row>
    <row r="175" spans="1:11" ht="18.75" x14ac:dyDescent="0.3">
      <c r="A175" s="56"/>
      <c r="B175" s="56"/>
      <c r="C175" s="61">
        <v>31</v>
      </c>
      <c r="D175" s="61" t="s">
        <v>65</v>
      </c>
      <c r="E175" s="58"/>
      <c r="F175" s="59"/>
      <c r="G175" s="59"/>
      <c r="H175" s="86"/>
      <c r="I175" s="84"/>
      <c r="J175" s="96"/>
      <c r="K175" s="55"/>
    </row>
    <row r="176" spans="1:11" ht="18.75" x14ac:dyDescent="0.3">
      <c r="A176" s="56"/>
      <c r="B176" s="56"/>
      <c r="C176" s="61">
        <v>43</v>
      </c>
      <c r="D176" s="61" t="s">
        <v>59</v>
      </c>
      <c r="E176" s="58"/>
      <c r="F176" s="59"/>
      <c r="G176" s="59"/>
      <c r="H176" s="86"/>
      <c r="I176" s="84"/>
      <c r="J176" s="96"/>
      <c r="K176" s="55"/>
    </row>
    <row r="177" spans="1:11" ht="18.75" x14ac:dyDescent="0.3">
      <c r="A177" s="56"/>
      <c r="B177" s="56"/>
      <c r="C177" s="61">
        <v>52</v>
      </c>
      <c r="D177" s="61" t="s">
        <v>78</v>
      </c>
      <c r="E177" s="58"/>
      <c r="F177" s="59"/>
      <c r="G177" s="59"/>
      <c r="H177" s="86"/>
      <c r="I177" s="84"/>
      <c r="J177" s="96"/>
      <c r="K177" s="55"/>
    </row>
    <row r="178" spans="1:11" ht="18.75" x14ac:dyDescent="0.3">
      <c r="A178" s="56"/>
      <c r="B178" s="56"/>
      <c r="C178" s="61">
        <v>57</v>
      </c>
      <c r="D178" s="61" t="s">
        <v>79</v>
      </c>
      <c r="E178" s="58"/>
      <c r="F178" s="59"/>
      <c r="G178" s="59"/>
      <c r="H178" s="86"/>
      <c r="I178" s="84"/>
      <c r="J178" s="96"/>
      <c r="K178" s="55"/>
    </row>
    <row r="179" spans="1:11" ht="18.75" x14ac:dyDescent="0.3">
      <c r="A179" s="56"/>
      <c r="B179" s="56"/>
      <c r="C179" s="61">
        <v>61</v>
      </c>
      <c r="D179" s="61" t="s">
        <v>53</v>
      </c>
      <c r="E179" s="58"/>
      <c r="F179" s="59"/>
      <c r="G179" s="59"/>
      <c r="H179" s="86"/>
      <c r="I179" s="84"/>
      <c r="J179" s="96"/>
      <c r="K179" s="55"/>
    </row>
    <row r="180" spans="1:11" ht="37.5" x14ac:dyDescent="0.3">
      <c r="A180" s="56"/>
      <c r="B180" s="56"/>
      <c r="C180" s="61">
        <v>71</v>
      </c>
      <c r="D180" s="63" t="s">
        <v>80</v>
      </c>
      <c r="E180" s="58"/>
      <c r="F180" s="59"/>
      <c r="G180" s="59"/>
      <c r="H180" s="86"/>
      <c r="I180" s="84"/>
      <c r="J180" s="96"/>
      <c r="K180" s="55"/>
    </row>
    <row r="181" spans="1:11" ht="36" x14ac:dyDescent="0.3">
      <c r="A181" s="56"/>
      <c r="B181" s="56">
        <v>42</v>
      </c>
      <c r="C181" s="60"/>
      <c r="D181" s="67" t="s">
        <v>58</v>
      </c>
      <c r="E181" s="58">
        <v>76253.919999999998</v>
      </c>
      <c r="F181" s="58">
        <v>153515</v>
      </c>
      <c r="G181" s="59">
        <v>154413</v>
      </c>
      <c r="H181" s="86"/>
      <c r="I181" s="84">
        <f t="shared" ref="I181" si="18">SUM(I182:I189)</f>
        <v>127015</v>
      </c>
      <c r="J181" s="96"/>
      <c r="K181" s="55"/>
    </row>
    <row r="182" spans="1:11" ht="18.75" x14ac:dyDescent="0.3">
      <c r="A182" s="56"/>
      <c r="B182" s="56"/>
      <c r="C182" s="61">
        <v>11</v>
      </c>
      <c r="D182" s="61" t="s">
        <v>18</v>
      </c>
      <c r="E182" s="58"/>
      <c r="F182" s="59"/>
      <c r="G182" s="59">
        <v>1298</v>
      </c>
      <c r="H182" s="86"/>
      <c r="I182" s="84"/>
      <c r="J182" s="96"/>
      <c r="K182" s="55"/>
    </row>
    <row r="183" spans="1:11" ht="18.75" x14ac:dyDescent="0.3">
      <c r="A183" s="56"/>
      <c r="B183" s="56"/>
      <c r="C183" s="61">
        <v>12</v>
      </c>
      <c r="D183" s="61" t="s">
        <v>75</v>
      </c>
      <c r="E183" s="58"/>
      <c r="F183" s="59">
        <v>26500</v>
      </c>
      <c r="G183" s="59">
        <v>26100</v>
      </c>
      <c r="H183" s="86"/>
      <c r="I183" s="84"/>
      <c r="J183" s="96"/>
      <c r="K183" s="55"/>
    </row>
    <row r="184" spans="1:11" ht="18.75" x14ac:dyDescent="0.3">
      <c r="A184" s="56"/>
      <c r="B184" s="56"/>
      <c r="C184" s="61">
        <v>31</v>
      </c>
      <c r="D184" s="61" t="s">
        <v>65</v>
      </c>
      <c r="E184" s="58"/>
      <c r="F184" s="59">
        <v>6636</v>
      </c>
      <c r="G184" s="59">
        <v>6636</v>
      </c>
      <c r="H184" s="86"/>
      <c r="I184" s="84">
        <v>6636</v>
      </c>
      <c r="J184" s="96"/>
      <c r="K184" s="55"/>
    </row>
    <row r="185" spans="1:11" ht="18.75" x14ac:dyDescent="0.3">
      <c r="A185" s="56"/>
      <c r="B185" s="56"/>
      <c r="C185" s="61">
        <v>43</v>
      </c>
      <c r="D185" s="61" t="s">
        <v>59</v>
      </c>
      <c r="E185" s="58"/>
      <c r="F185" s="59">
        <v>4645</v>
      </c>
      <c r="G185" s="59">
        <v>4645</v>
      </c>
      <c r="H185" s="86"/>
      <c r="I185" s="84">
        <v>4645</v>
      </c>
      <c r="J185" s="96"/>
      <c r="K185" s="55"/>
    </row>
    <row r="186" spans="1:11" ht="18.75" x14ac:dyDescent="0.3">
      <c r="A186" s="56"/>
      <c r="B186" s="56"/>
      <c r="C186" s="61">
        <v>52</v>
      </c>
      <c r="D186" s="61" t="s">
        <v>78</v>
      </c>
      <c r="E186" s="58"/>
      <c r="F186" s="59">
        <v>71272</v>
      </c>
      <c r="G186" s="59">
        <v>71272</v>
      </c>
      <c r="H186" s="86"/>
      <c r="I186" s="84">
        <v>71272</v>
      </c>
      <c r="J186" s="96"/>
      <c r="K186" s="55"/>
    </row>
    <row r="187" spans="1:11" ht="18.75" x14ac:dyDescent="0.3">
      <c r="A187" s="56"/>
      <c r="B187" s="56"/>
      <c r="C187" s="61">
        <v>57</v>
      </c>
      <c r="D187" s="61" t="s">
        <v>79</v>
      </c>
      <c r="E187" s="58"/>
      <c r="F187" s="59">
        <v>7963</v>
      </c>
      <c r="G187" s="59">
        <v>7963</v>
      </c>
      <c r="H187" s="86"/>
      <c r="I187" s="84">
        <v>7963</v>
      </c>
      <c r="J187" s="96"/>
      <c r="K187" s="55"/>
    </row>
    <row r="188" spans="1:11" ht="18.75" x14ac:dyDescent="0.3">
      <c r="A188" s="56"/>
      <c r="B188" s="56"/>
      <c r="C188" s="61">
        <v>61</v>
      </c>
      <c r="D188" s="61" t="s">
        <v>53</v>
      </c>
      <c r="E188" s="58"/>
      <c r="F188" s="59">
        <v>35835</v>
      </c>
      <c r="G188" s="59">
        <v>35835</v>
      </c>
      <c r="H188" s="86"/>
      <c r="I188" s="84">
        <v>35835</v>
      </c>
      <c r="J188" s="96"/>
      <c r="K188" s="55"/>
    </row>
    <row r="189" spans="1:11" ht="37.5" x14ac:dyDescent="0.3">
      <c r="A189" s="56"/>
      <c r="B189" s="56"/>
      <c r="C189" s="61">
        <v>71</v>
      </c>
      <c r="D189" s="63" t="s">
        <v>80</v>
      </c>
      <c r="E189" s="58"/>
      <c r="F189" s="59">
        <v>664</v>
      </c>
      <c r="G189" s="59">
        <v>664</v>
      </c>
      <c r="H189" s="86"/>
      <c r="I189" s="84">
        <v>664</v>
      </c>
      <c r="J189" s="96"/>
      <c r="K189" s="55"/>
    </row>
    <row r="190" spans="1:11" ht="54" x14ac:dyDescent="0.3">
      <c r="A190" s="56"/>
      <c r="B190" s="56">
        <v>43</v>
      </c>
      <c r="C190" s="60"/>
      <c r="D190" s="67" t="s">
        <v>94</v>
      </c>
      <c r="E190" s="58">
        <f>SUM(E191:E198)</f>
        <v>0</v>
      </c>
      <c r="F190" s="58">
        <f t="shared" ref="F190:I190" si="19">SUM(F191:F198)</f>
        <v>0</v>
      </c>
      <c r="G190" s="59">
        <f t="shared" si="19"/>
        <v>0</v>
      </c>
      <c r="H190" s="86"/>
      <c r="I190" s="84">
        <f t="shared" si="19"/>
        <v>0</v>
      </c>
      <c r="J190" s="96"/>
      <c r="K190" s="55"/>
    </row>
    <row r="191" spans="1:11" ht="18.75" x14ac:dyDescent="0.3">
      <c r="A191" s="56"/>
      <c r="B191" s="56"/>
      <c r="C191" s="61">
        <v>11</v>
      </c>
      <c r="D191" s="61" t="s">
        <v>18</v>
      </c>
      <c r="E191" s="58"/>
      <c r="F191" s="59"/>
      <c r="G191" s="59"/>
      <c r="H191" s="86"/>
      <c r="I191" s="84"/>
      <c r="J191" s="96"/>
      <c r="K191" s="55"/>
    </row>
    <row r="192" spans="1:11" ht="18.75" x14ac:dyDescent="0.3">
      <c r="A192" s="56"/>
      <c r="B192" s="56"/>
      <c r="C192" s="61">
        <v>12</v>
      </c>
      <c r="D192" s="61" t="s">
        <v>75</v>
      </c>
      <c r="E192" s="58"/>
      <c r="F192" s="59"/>
      <c r="G192" s="59"/>
      <c r="H192" s="86"/>
      <c r="I192" s="84"/>
      <c r="J192" s="96"/>
      <c r="K192" s="55"/>
    </row>
    <row r="193" spans="1:11" ht="18.75" x14ac:dyDescent="0.3">
      <c r="A193" s="56"/>
      <c r="B193" s="56"/>
      <c r="C193" s="61">
        <v>31</v>
      </c>
      <c r="D193" s="61" t="s">
        <v>65</v>
      </c>
      <c r="E193" s="58"/>
      <c r="F193" s="59"/>
      <c r="G193" s="59"/>
      <c r="H193" s="86"/>
      <c r="I193" s="84"/>
      <c r="J193" s="96"/>
      <c r="K193" s="55"/>
    </row>
    <row r="194" spans="1:11" ht="18.75" x14ac:dyDescent="0.3">
      <c r="A194" s="56"/>
      <c r="B194" s="56"/>
      <c r="C194" s="61">
        <v>43</v>
      </c>
      <c r="D194" s="61" t="s">
        <v>59</v>
      </c>
      <c r="E194" s="58"/>
      <c r="F194" s="59"/>
      <c r="G194" s="59"/>
      <c r="H194" s="86"/>
      <c r="I194" s="84"/>
      <c r="J194" s="96"/>
      <c r="K194" s="55"/>
    </row>
    <row r="195" spans="1:11" ht="18.75" x14ac:dyDescent="0.3">
      <c r="A195" s="56"/>
      <c r="B195" s="56"/>
      <c r="C195" s="61">
        <v>52</v>
      </c>
      <c r="D195" s="61" t="s">
        <v>78</v>
      </c>
      <c r="E195" s="58"/>
      <c r="F195" s="59"/>
      <c r="G195" s="59"/>
      <c r="H195" s="86"/>
      <c r="I195" s="84"/>
      <c r="J195" s="96"/>
      <c r="K195" s="55"/>
    </row>
    <row r="196" spans="1:11" ht="18.75" x14ac:dyDescent="0.3">
      <c r="A196" s="56"/>
      <c r="B196" s="56"/>
      <c r="C196" s="61">
        <v>57</v>
      </c>
      <c r="D196" s="61" t="s">
        <v>79</v>
      </c>
      <c r="E196" s="58"/>
      <c r="F196" s="59"/>
      <c r="G196" s="59"/>
      <c r="H196" s="86"/>
      <c r="I196" s="84"/>
      <c r="J196" s="96"/>
      <c r="K196" s="55"/>
    </row>
    <row r="197" spans="1:11" ht="18.75" x14ac:dyDescent="0.3">
      <c r="A197" s="56"/>
      <c r="B197" s="56"/>
      <c r="C197" s="61">
        <v>61</v>
      </c>
      <c r="D197" s="61" t="s">
        <v>53</v>
      </c>
      <c r="E197" s="58"/>
      <c r="F197" s="59"/>
      <c r="G197" s="59"/>
      <c r="H197" s="86"/>
      <c r="I197" s="84"/>
      <c r="J197" s="96"/>
      <c r="K197" s="55"/>
    </row>
    <row r="198" spans="1:11" ht="37.5" x14ac:dyDescent="0.3">
      <c r="A198" s="56"/>
      <c r="B198" s="56"/>
      <c r="C198" s="61">
        <v>71</v>
      </c>
      <c r="D198" s="63" t="s">
        <v>80</v>
      </c>
      <c r="E198" s="58"/>
      <c r="F198" s="59"/>
      <c r="G198" s="59"/>
      <c r="H198" s="86"/>
      <c r="I198" s="84"/>
      <c r="J198" s="96"/>
      <c r="K198" s="55"/>
    </row>
    <row r="199" spans="1:11" ht="36" x14ac:dyDescent="0.3">
      <c r="A199" s="56"/>
      <c r="B199" s="56">
        <v>44</v>
      </c>
      <c r="C199" s="60"/>
      <c r="D199" s="67" t="s">
        <v>95</v>
      </c>
      <c r="E199" s="58">
        <f>SUM(E200:E207)</f>
        <v>0</v>
      </c>
      <c r="F199" s="58">
        <f t="shared" ref="F199:I199" si="20">SUM(F200:F207)</f>
        <v>0</v>
      </c>
      <c r="G199" s="59">
        <f t="shared" si="20"/>
        <v>0</v>
      </c>
      <c r="H199" s="86"/>
      <c r="I199" s="84">
        <f t="shared" si="20"/>
        <v>0</v>
      </c>
      <c r="J199" s="96"/>
      <c r="K199" s="55"/>
    </row>
    <row r="200" spans="1:11" ht="18.75" x14ac:dyDescent="0.3">
      <c r="A200" s="56"/>
      <c r="B200" s="56"/>
      <c r="C200" s="61">
        <v>11</v>
      </c>
      <c r="D200" s="61" t="s">
        <v>18</v>
      </c>
      <c r="E200" s="58"/>
      <c r="F200" s="59"/>
      <c r="G200" s="59"/>
      <c r="H200" s="86"/>
      <c r="I200" s="84"/>
      <c r="J200" s="96"/>
      <c r="K200" s="55"/>
    </row>
    <row r="201" spans="1:11" ht="18.75" x14ac:dyDescent="0.3">
      <c r="A201" s="56"/>
      <c r="B201" s="56"/>
      <c r="C201" s="61">
        <v>12</v>
      </c>
      <c r="D201" s="61" t="s">
        <v>75</v>
      </c>
      <c r="E201" s="58"/>
      <c r="F201" s="59"/>
      <c r="G201" s="59"/>
      <c r="H201" s="86"/>
      <c r="I201" s="84"/>
      <c r="J201" s="96"/>
      <c r="K201" s="55"/>
    </row>
    <row r="202" spans="1:11" ht="18.75" x14ac:dyDescent="0.3">
      <c r="A202" s="56"/>
      <c r="B202" s="56"/>
      <c r="C202" s="61">
        <v>31</v>
      </c>
      <c r="D202" s="61" t="s">
        <v>65</v>
      </c>
      <c r="E202" s="58"/>
      <c r="F202" s="59"/>
      <c r="G202" s="59"/>
      <c r="H202" s="86"/>
      <c r="I202" s="84"/>
      <c r="J202" s="96"/>
      <c r="K202" s="55"/>
    </row>
    <row r="203" spans="1:11" ht="18.75" x14ac:dyDescent="0.3">
      <c r="A203" s="56"/>
      <c r="B203" s="56"/>
      <c r="C203" s="61">
        <v>43</v>
      </c>
      <c r="D203" s="61" t="s">
        <v>59</v>
      </c>
      <c r="E203" s="58"/>
      <c r="F203" s="59"/>
      <c r="G203" s="59"/>
      <c r="H203" s="86"/>
      <c r="I203" s="84"/>
      <c r="J203" s="96"/>
      <c r="K203" s="55"/>
    </row>
    <row r="204" spans="1:11" ht="18.75" x14ac:dyDescent="0.3">
      <c r="A204" s="56"/>
      <c r="B204" s="56"/>
      <c r="C204" s="61">
        <v>52</v>
      </c>
      <c r="D204" s="61" t="s">
        <v>78</v>
      </c>
      <c r="E204" s="58"/>
      <c r="F204" s="59"/>
      <c r="G204" s="59"/>
      <c r="H204" s="86"/>
      <c r="I204" s="84"/>
      <c r="J204" s="96"/>
      <c r="K204" s="55"/>
    </row>
    <row r="205" spans="1:11" ht="18.75" x14ac:dyDescent="0.3">
      <c r="A205" s="56"/>
      <c r="B205" s="56"/>
      <c r="C205" s="61">
        <v>57</v>
      </c>
      <c r="D205" s="61" t="s">
        <v>79</v>
      </c>
      <c r="E205" s="58"/>
      <c r="F205" s="59"/>
      <c r="G205" s="59"/>
      <c r="H205" s="86"/>
      <c r="I205" s="84"/>
      <c r="J205" s="96"/>
      <c r="K205" s="55"/>
    </row>
    <row r="206" spans="1:11" ht="18.75" x14ac:dyDescent="0.3">
      <c r="A206" s="56"/>
      <c r="B206" s="56"/>
      <c r="C206" s="61">
        <v>61</v>
      </c>
      <c r="D206" s="61" t="s">
        <v>53</v>
      </c>
      <c r="E206" s="58"/>
      <c r="F206" s="59"/>
      <c r="G206" s="59"/>
      <c r="H206" s="86"/>
      <c r="I206" s="84"/>
      <c r="J206" s="96"/>
      <c r="K206" s="55"/>
    </row>
    <row r="207" spans="1:11" ht="37.5" x14ac:dyDescent="0.3">
      <c r="A207" s="56"/>
      <c r="B207" s="56"/>
      <c r="C207" s="61">
        <v>71</v>
      </c>
      <c r="D207" s="63" t="s">
        <v>80</v>
      </c>
      <c r="E207" s="58"/>
      <c r="F207" s="59"/>
      <c r="G207" s="59"/>
      <c r="H207" s="86"/>
      <c r="I207" s="84"/>
      <c r="J207" s="96"/>
      <c r="K207" s="55"/>
    </row>
    <row r="208" spans="1:11" ht="36" x14ac:dyDescent="0.3">
      <c r="A208" s="56"/>
      <c r="B208" s="56">
        <v>45</v>
      </c>
      <c r="C208" s="60"/>
      <c r="D208" s="67" t="s">
        <v>96</v>
      </c>
      <c r="E208" s="58">
        <f>SUM(E209:E216)</f>
        <v>0</v>
      </c>
      <c r="F208" s="58">
        <f t="shared" ref="F208" si="21">SUM(F209:F216)</f>
        <v>0</v>
      </c>
      <c r="G208" s="59">
        <v>0</v>
      </c>
      <c r="H208" s="86"/>
      <c r="I208" s="84">
        <v>0</v>
      </c>
      <c r="J208" s="96"/>
      <c r="K208" s="55"/>
    </row>
    <row r="209" spans="1:11" ht="18.75" x14ac:dyDescent="0.3">
      <c r="A209" s="56"/>
      <c r="B209" s="56"/>
      <c r="C209" s="61">
        <v>11</v>
      </c>
      <c r="D209" s="61" t="s">
        <v>18</v>
      </c>
      <c r="E209" s="58"/>
      <c r="F209" s="59"/>
      <c r="G209" s="59"/>
      <c r="H209" s="86"/>
      <c r="I209" s="84"/>
      <c r="J209" s="96"/>
      <c r="K209" s="55"/>
    </row>
    <row r="210" spans="1:11" ht="18.75" x14ac:dyDescent="0.3">
      <c r="A210" s="56"/>
      <c r="B210" s="56"/>
      <c r="C210" s="61">
        <v>12</v>
      </c>
      <c r="D210" s="61" t="s">
        <v>75</v>
      </c>
      <c r="E210" s="58"/>
      <c r="F210" s="59"/>
      <c r="G210" s="59">
        <v>0</v>
      </c>
      <c r="H210" s="86"/>
      <c r="I210" s="84">
        <v>0</v>
      </c>
      <c r="J210" s="96"/>
      <c r="K210" s="55"/>
    </row>
    <row r="211" spans="1:11" ht="18.75" x14ac:dyDescent="0.3">
      <c r="A211" s="56"/>
      <c r="B211" s="56"/>
      <c r="C211" s="61">
        <v>31</v>
      </c>
      <c r="D211" s="61" t="s">
        <v>65</v>
      </c>
      <c r="E211" s="58"/>
      <c r="F211" s="59"/>
      <c r="G211" s="59"/>
      <c r="H211" s="86"/>
      <c r="I211" s="84"/>
      <c r="J211" s="96"/>
      <c r="K211" s="55"/>
    </row>
    <row r="212" spans="1:11" ht="18.75" x14ac:dyDescent="0.3">
      <c r="A212" s="56"/>
      <c r="B212" s="56"/>
      <c r="C212" s="61">
        <v>43</v>
      </c>
      <c r="D212" s="61" t="s">
        <v>59</v>
      </c>
      <c r="E212" s="58"/>
      <c r="F212" s="59"/>
      <c r="G212" s="59"/>
      <c r="H212" s="86"/>
      <c r="I212" s="84"/>
      <c r="J212" s="96"/>
      <c r="K212" s="55"/>
    </row>
    <row r="213" spans="1:11" ht="18.75" x14ac:dyDescent="0.3">
      <c r="A213" s="56"/>
      <c r="B213" s="56"/>
      <c r="C213" s="61">
        <v>52</v>
      </c>
      <c r="D213" s="61" t="s">
        <v>78</v>
      </c>
      <c r="E213" s="58"/>
      <c r="F213" s="59"/>
      <c r="G213" s="59"/>
      <c r="H213" s="86"/>
      <c r="I213" s="84"/>
      <c r="J213" s="96"/>
      <c r="K213" s="55"/>
    </row>
    <row r="214" spans="1:11" ht="18.75" x14ac:dyDescent="0.3">
      <c r="A214" s="56"/>
      <c r="B214" s="56"/>
      <c r="C214" s="61">
        <v>57</v>
      </c>
      <c r="D214" s="61" t="s">
        <v>79</v>
      </c>
      <c r="E214" s="58"/>
      <c r="F214" s="59"/>
      <c r="G214" s="59"/>
      <c r="H214" s="86"/>
      <c r="I214" s="84"/>
      <c r="J214" s="96"/>
      <c r="K214" s="55"/>
    </row>
    <row r="215" spans="1:11" ht="18.75" x14ac:dyDescent="0.3">
      <c r="A215" s="56"/>
      <c r="B215" s="56"/>
      <c r="C215" s="61">
        <v>61</v>
      </c>
      <c r="D215" s="61" t="s">
        <v>53</v>
      </c>
      <c r="E215" s="58"/>
      <c r="F215" s="59"/>
      <c r="G215" s="59"/>
      <c r="H215" s="86"/>
      <c r="I215" s="84"/>
      <c r="J215" s="96"/>
      <c r="K215" s="55"/>
    </row>
    <row r="216" spans="1:11" ht="37.5" x14ac:dyDescent="0.3">
      <c r="A216" s="56"/>
      <c r="B216" s="56"/>
      <c r="C216" s="61">
        <v>71</v>
      </c>
      <c r="D216" s="63" t="s">
        <v>80</v>
      </c>
      <c r="E216" s="58"/>
      <c r="F216" s="59"/>
      <c r="G216" s="59"/>
      <c r="H216" s="86"/>
      <c r="I216" s="84"/>
      <c r="J216" s="96"/>
      <c r="K216" s="55"/>
    </row>
    <row r="217" spans="1:11" ht="18.75" x14ac:dyDescent="0.3">
      <c r="A217" s="80"/>
      <c r="B217" s="80"/>
      <c r="C217" s="81"/>
      <c r="D217" s="80" t="s">
        <v>97</v>
      </c>
      <c r="E217" s="82">
        <f>E107+E171</f>
        <v>2627593.1</v>
      </c>
      <c r="F217" s="83">
        <v>3534146</v>
      </c>
      <c r="G217" s="83">
        <v>3539434</v>
      </c>
      <c r="H217" s="91"/>
      <c r="I217" s="94">
        <v>3507646</v>
      </c>
      <c r="J217" s="96"/>
      <c r="K217" s="73"/>
    </row>
  </sheetData>
  <mergeCells count="5">
    <mergeCell ref="A1:K1"/>
    <mergeCell ref="A3:K3"/>
    <mergeCell ref="A5:K5"/>
    <mergeCell ref="A7:K7"/>
    <mergeCell ref="A104:K104"/>
  </mergeCells>
  <pageMargins left="0.25" right="0.25" top="0.75" bottom="0.75" header="0.3" footer="0.3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13"/>
  <sheetViews>
    <sheetView workbookViewId="0">
      <selection activeCell="E2" sqref="E2"/>
    </sheetView>
  </sheetViews>
  <sheetFormatPr defaultRowHeight="15" x14ac:dyDescent="0.25"/>
  <cols>
    <col min="1" max="1" width="37.7109375" customWidth="1"/>
    <col min="2" max="3" width="25.28515625" customWidth="1"/>
  </cols>
  <sheetData>
    <row r="1" spans="1:3" ht="42" customHeight="1" x14ac:dyDescent="0.25">
      <c r="A1" s="150" t="s">
        <v>165</v>
      </c>
      <c r="B1" s="150"/>
      <c r="C1" s="150"/>
    </row>
    <row r="2" spans="1:3" ht="18" customHeight="1" x14ac:dyDescent="0.25">
      <c r="A2" s="5"/>
      <c r="B2" s="5"/>
      <c r="C2" s="5"/>
    </row>
    <row r="3" spans="1:3" ht="15.75" x14ac:dyDescent="0.25">
      <c r="A3" s="150" t="s">
        <v>31</v>
      </c>
      <c r="B3" s="150"/>
      <c r="C3" s="152"/>
    </row>
    <row r="4" spans="1:3" ht="18" x14ac:dyDescent="0.25">
      <c r="A4" s="5"/>
      <c r="B4" s="5"/>
      <c r="C4" s="6"/>
    </row>
    <row r="5" spans="1:3" ht="18" customHeight="1" x14ac:dyDescent="0.25">
      <c r="A5" s="150" t="s">
        <v>13</v>
      </c>
      <c r="B5" s="151"/>
      <c r="C5" s="151"/>
    </row>
    <row r="6" spans="1:3" ht="18" x14ac:dyDescent="0.25">
      <c r="A6" s="5"/>
      <c r="B6" s="5"/>
      <c r="C6" s="6"/>
    </row>
    <row r="7" spans="1:3" ht="15.75" x14ac:dyDescent="0.25">
      <c r="A7" s="150" t="s">
        <v>24</v>
      </c>
      <c r="B7" s="176"/>
      <c r="C7" s="176"/>
    </row>
    <row r="8" spans="1:3" ht="18" x14ac:dyDescent="0.25">
      <c r="A8" s="5"/>
      <c r="B8" s="5"/>
      <c r="C8" s="6"/>
    </row>
    <row r="9" spans="1:3" ht="19.5" customHeight="1" x14ac:dyDescent="0.25">
      <c r="A9" s="17" t="s">
        <v>25</v>
      </c>
      <c r="B9" s="17" t="s">
        <v>158</v>
      </c>
      <c r="C9" s="17" t="s">
        <v>159</v>
      </c>
    </row>
    <row r="10" spans="1:3" ht="19.5" customHeight="1" x14ac:dyDescent="0.25">
      <c r="A10" s="43" t="s">
        <v>26</v>
      </c>
      <c r="B10" s="97">
        <v>3534146</v>
      </c>
      <c r="C10" s="33">
        <v>3539434</v>
      </c>
    </row>
    <row r="11" spans="1:3" ht="19.5" customHeight="1" x14ac:dyDescent="0.25">
      <c r="A11" s="43" t="s">
        <v>56</v>
      </c>
      <c r="B11" s="97">
        <v>3534146</v>
      </c>
      <c r="C11" s="33">
        <v>3539434</v>
      </c>
    </row>
    <row r="12" spans="1:3" ht="19.5" customHeight="1" x14ac:dyDescent="0.25">
      <c r="A12" s="13" t="s">
        <v>98</v>
      </c>
      <c r="B12" s="97">
        <v>3534146</v>
      </c>
      <c r="C12" s="33">
        <v>3539434</v>
      </c>
    </row>
    <row r="13" spans="1:3" ht="19.5" customHeight="1" x14ac:dyDescent="0.25">
      <c r="A13" s="13" t="s">
        <v>98</v>
      </c>
      <c r="B13" s="97">
        <v>3534146</v>
      </c>
      <c r="C13" s="33">
        <v>3539434</v>
      </c>
    </row>
  </sheetData>
  <mergeCells count="4">
    <mergeCell ref="A1:C1"/>
    <mergeCell ref="A3:C3"/>
    <mergeCell ref="A5:C5"/>
    <mergeCell ref="A7:C7"/>
  </mergeCells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9"/>
  <sheetViews>
    <sheetView workbookViewId="0">
      <selection activeCell="F7" sqref="F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32.140625" customWidth="1"/>
    <col min="5" max="6" width="25.28515625" customWidth="1"/>
  </cols>
  <sheetData>
    <row r="1" spans="1:6" ht="42" customHeight="1" x14ac:dyDescent="0.25">
      <c r="A1" s="150" t="s">
        <v>162</v>
      </c>
      <c r="B1" s="150"/>
      <c r="C1" s="150"/>
      <c r="D1" s="150"/>
      <c r="E1" s="150"/>
      <c r="F1" s="150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50" t="s">
        <v>31</v>
      </c>
      <c r="B3" s="150"/>
      <c r="C3" s="150"/>
      <c r="D3" s="150"/>
      <c r="E3" s="150"/>
      <c r="F3" s="152"/>
    </row>
    <row r="4" spans="1:6" ht="18" x14ac:dyDescent="0.25">
      <c r="A4" s="5"/>
      <c r="B4" s="5"/>
      <c r="C4" s="5"/>
      <c r="D4" s="5"/>
      <c r="E4" s="5"/>
      <c r="F4" s="6"/>
    </row>
    <row r="5" spans="1:6" ht="18" customHeight="1" x14ac:dyDescent="0.25">
      <c r="A5" s="150" t="s">
        <v>27</v>
      </c>
      <c r="B5" s="151"/>
      <c r="C5" s="151"/>
      <c r="D5" s="151"/>
      <c r="E5" s="151"/>
      <c r="F5" s="151"/>
    </row>
    <row r="6" spans="1:6" ht="18" x14ac:dyDescent="0.25">
      <c r="A6" s="5"/>
      <c r="B6" s="5"/>
      <c r="C6" s="5"/>
      <c r="D6" s="5"/>
      <c r="E6" s="5"/>
      <c r="F6" s="6"/>
    </row>
    <row r="7" spans="1:6" ht="21" customHeight="1" x14ac:dyDescent="0.25">
      <c r="A7" s="4" t="s">
        <v>14</v>
      </c>
      <c r="B7" s="42" t="s">
        <v>15</v>
      </c>
      <c r="C7" s="42" t="s">
        <v>16</v>
      </c>
      <c r="D7" s="42" t="s">
        <v>51</v>
      </c>
      <c r="E7" s="4" t="s">
        <v>158</v>
      </c>
      <c r="F7" s="4" t="s">
        <v>159</v>
      </c>
    </row>
    <row r="8" spans="1:6" ht="25.5" x14ac:dyDescent="0.25">
      <c r="A8" s="43">
        <v>8</v>
      </c>
      <c r="B8" s="43"/>
      <c r="C8" s="43"/>
      <c r="D8" s="43" t="s">
        <v>28</v>
      </c>
      <c r="E8" s="33">
        <f t="shared" ref="E8:F8" si="0">E9</f>
        <v>0</v>
      </c>
      <c r="F8" s="33">
        <f t="shared" si="0"/>
        <v>0</v>
      </c>
    </row>
    <row r="9" spans="1:6" x14ac:dyDescent="0.25">
      <c r="A9" s="43"/>
      <c r="B9" s="12">
        <v>84</v>
      </c>
      <c r="C9" s="12"/>
      <c r="D9" s="12" t="s">
        <v>35</v>
      </c>
      <c r="E9" s="33">
        <f t="shared" ref="E9:F9" si="1">E10</f>
        <v>0</v>
      </c>
      <c r="F9" s="33">
        <f t="shared" si="1"/>
        <v>0</v>
      </c>
    </row>
    <row r="10" spans="1:6" x14ac:dyDescent="0.25">
      <c r="A10" s="10"/>
      <c r="B10" s="10"/>
      <c r="C10" s="11">
        <v>81</v>
      </c>
      <c r="D10" s="13" t="s">
        <v>36</v>
      </c>
      <c r="E10" s="34">
        <v>0</v>
      </c>
      <c r="F10" s="34">
        <v>0</v>
      </c>
    </row>
    <row r="11" spans="1:6" ht="25.5" x14ac:dyDescent="0.25">
      <c r="A11" s="44">
        <v>5</v>
      </c>
      <c r="B11" s="45"/>
      <c r="C11" s="45"/>
      <c r="D11" s="46" t="s">
        <v>29</v>
      </c>
      <c r="E11" s="33">
        <f t="shared" ref="E11:F11" si="2">E12</f>
        <v>0</v>
      </c>
      <c r="F11" s="33">
        <f t="shared" si="2"/>
        <v>0</v>
      </c>
    </row>
    <row r="12" spans="1:6" ht="25.5" x14ac:dyDescent="0.25">
      <c r="A12" s="12"/>
      <c r="B12" s="12">
        <v>54</v>
      </c>
      <c r="C12" s="12"/>
      <c r="D12" s="47" t="s">
        <v>37</v>
      </c>
      <c r="E12" s="33">
        <f t="shared" ref="E12:F12" si="3">SUM(E13:E19)</f>
        <v>0</v>
      </c>
      <c r="F12" s="33">
        <f t="shared" si="3"/>
        <v>0</v>
      </c>
    </row>
    <row r="13" spans="1:6" x14ac:dyDescent="0.25">
      <c r="A13" s="12"/>
      <c r="B13" s="12"/>
      <c r="C13" s="11">
        <v>11</v>
      </c>
      <c r="D13" s="11" t="s">
        <v>18</v>
      </c>
      <c r="E13" s="34">
        <v>0</v>
      </c>
      <c r="F13" s="34">
        <v>0</v>
      </c>
    </row>
    <row r="14" spans="1:6" x14ac:dyDescent="0.25">
      <c r="A14" s="12"/>
      <c r="B14" s="12"/>
      <c r="C14" s="11">
        <v>31</v>
      </c>
      <c r="D14" s="11" t="s">
        <v>38</v>
      </c>
      <c r="E14" s="34">
        <v>0</v>
      </c>
      <c r="F14" s="34">
        <v>0</v>
      </c>
    </row>
    <row r="15" spans="1:6" x14ac:dyDescent="0.25">
      <c r="A15" s="12"/>
      <c r="B15" s="12"/>
      <c r="C15" s="11">
        <v>41</v>
      </c>
      <c r="D15" s="11" t="s">
        <v>52</v>
      </c>
      <c r="E15" s="34">
        <v>0</v>
      </c>
      <c r="F15" s="34">
        <v>0</v>
      </c>
    </row>
    <row r="16" spans="1:6" x14ac:dyDescent="0.25">
      <c r="A16" s="12"/>
      <c r="B16" s="12"/>
      <c r="C16" s="11">
        <v>51</v>
      </c>
      <c r="D16" s="11" t="s">
        <v>54</v>
      </c>
      <c r="E16" s="34">
        <v>0</v>
      </c>
      <c r="F16" s="34">
        <v>0</v>
      </c>
    </row>
    <row r="17" spans="1:6" x14ac:dyDescent="0.25">
      <c r="A17" s="12"/>
      <c r="B17" s="12"/>
      <c r="C17" s="11">
        <v>52</v>
      </c>
      <c r="D17" s="11" t="s">
        <v>47</v>
      </c>
      <c r="E17" s="34">
        <v>0</v>
      </c>
      <c r="F17" s="34">
        <v>0</v>
      </c>
    </row>
    <row r="18" spans="1:6" x14ac:dyDescent="0.25">
      <c r="A18" s="12"/>
      <c r="B18" s="12"/>
      <c r="C18" s="11">
        <v>61</v>
      </c>
      <c r="D18" s="11" t="s">
        <v>53</v>
      </c>
      <c r="E18" s="34">
        <v>0</v>
      </c>
      <c r="F18" s="34">
        <v>0</v>
      </c>
    </row>
    <row r="19" spans="1:6" x14ac:dyDescent="0.25">
      <c r="A19" s="12"/>
      <c r="B19" s="12"/>
      <c r="C19" s="11">
        <v>71</v>
      </c>
      <c r="D19" s="11" t="s">
        <v>61</v>
      </c>
      <c r="E19" s="34">
        <v>0</v>
      </c>
      <c r="F19" s="34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20"/>
  <sheetViews>
    <sheetView tabSelected="1" workbookViewId="0">
      <selection activeCell="F9" sqref="F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1.28515625" customWidth="1"/>
    <col min="4" max="4" width="30" customWidth="1"/>
    <col min="5" max="5" width="25.28515625" customWidth="1"/>
    <col min="6" max="6" width="17.5703125" customWidth="1"/>
    <col min="9" max="9" width="10.140625" bestFit="1" customWidth="1"/>
  </cols>
  <sheetData>
    <row r="1" spans="1:11" ht="42" customHeight="1" x14ac:dyDescent="0.25">
      <c r="A1" s="150" t="s">
        <v>163</v>
      </c>
      <c r="B1" s="150"/>
      <c r="C1" s="150"/>
      <c r="D1" s="150"/>
      <c r="E1" s="150"/>
    </row>
    <row r="2" spans="1:11" ht="18" x14ac:dyDescent="0.25">
      <c r="A2" s="5"/>
      <c r="B2" s="5"/>
      <c r="C2" s="5"/>
      <c r="D2" s="5"/>
      <c r="E2" s="6"/>
    </row>
    <row r="3" spans="1:11" ht="18" customHeight="1" x14ac:dyDescent="0.25">
      <c r="A3" s="150" t="s">
        <v>30</v>
      </c>
      <c r="B3" s="151"/>
      <c r="C3" s="151"/>
      <c r="D3" s="151"/>
      <c r="E3" s="151"/>
    </row>
    <row r="4" spans="1:11" ht="18" hidden="1" x14ac:dyDescent="0.25">
      <c r="A4" s="5"/>
      <c r="B4" s="5"/>
      <c r="C4" s="5"/>
      <c r="D4" s="5"/>
      <c r="E4" s="6"/>
    </row>
    <row r="5" spans="1:11" ht="18" hidden="1" x14ac:dyDescent="0.25">
      <c r="A5" s="48"/>
      <c r="B5" s="48"/>
      <c r="C5" s="48"/>
      <c r="D5" s="48"/>
      <c r="E5" s="110"/>
      <c r="F5" s="110"/>
      <c r="G5" s="111"/>
      <c r="H5" s="111"/>
    </row>
    <row r="6" spans="1:11" ht="30" hidden="1" customHeight="1" x14ac:dyDescent="0.25">
      <c r="A6" s="183"/>
      <c r="B6" s="151"/>
      <c r="C6" s="151"/>
      <c r="D6" s="151"/>
      <c r="E6" s="151"/>
      <c r="F6" s="151"/>
      <c r="G6" s="151"/>
      <c r="H6" s="151"/>
      <c r="I6" s="35"/>
      <c r="J6" s="35"/>
      <c r="K6" s="35"/>
    </row>
    <row r="7" spans="1:11" ht="18" customHeight="1" x14ac:dyDescent="0.25">
      <c r="A7" s="48"/>
      <c r="B7" s="48"/>
      <c r="C7" s="48"/>
      <c r="D7" s="48"/>
      <c r="E7" s="110"/>
      <c r="F7" s="110"/>
      <c r="G7" s="111"/>
      <c r="H7" s="111"/>
      <c r="I7" s="35"/>
      <c r="J7" s="35"/>
      <c r="K7" s="35"/>
    </row>
    <row r="8" spans="1:11" ht="31.5" x14ac:dyDescent="0.25">
      <c r="A8" s="196" t="s">
        <v>32</v>
      </c>
      <c r="B8" s="197"/>
      <c r="C8" s="198"/>
      <c r="D8" s="53" t="s">
        <v>33</v>
      </c>
      <c r="E8" s="143" t="s">
        <v>164</v>
      </c>
      <c r="F8" s="143" t="s">
        <v>159</v>
      </c>
      <c r="I8" s="35"/>
      <c r="J8" s="35"/>
      <c r="K8" s="35"/>
    </row>
    <row r="9" spans="1:11" ht="31.5" x14ac:dyDescent="0.25">
      <c r="A9" s="199" t="s">
        <v>99</v>
      </c>
      <c r="B9" s="200"/>
      <c r="C9" s="201"/>
      <c r="D9" s="144" t="s">
        <v>100</v>
      </c>
      <c r="E9" s="113">
        <v>3534146</v>
      </c>
      <c r="F9" s="113">
        <v>3539434</v>
      </c>
      <c r="I9" s="35"/>
      <c r="J9" s="35"/>
      <c r="K9" s="35"/>
    </row>
    <row r="10" spans="1:11" ht="36" x14ac:dyDescent="0.25">
      <c r="A10" s="190" t="s">
        <v>101</v>
      </c>
      <c r="B10" s="191"/>
      <c r="C10" s="192"/>
      <c r="D10" s="112" t="s">
        <v>102</v>
      </c>
      <c r="E10" s="115">
        <v>1991</v>
      </c>
      <c r="F10" s="115">
        <v>1991</v>
      </c>
      <c r="I10" s="35"/>
      <c r="J10" s="35"/>
      <c r="K10" s="35"/>
    </row>
    <row r="11" spans="1:11" ht="37.5" x14ac:dyDescent="0.25">
      <c r="A11" s="187" t="s">
        <v>103</v>
      </c>
      <c r="B11" s="188"/>
      <c r="C11" s="189"/>
      <c r="D11" s="116" t="s">
        <v>57</v>
      </c>
      <c r="E11" s="115">
        <v>1991</v>
      </c>
      <c r="F11" s="115">
        <v>1991</v>
      </c>
      <c r="I11" s="35"/>
      <c r="J11" s="35"/>
      <c r="K11" s="35"/>
    </row>
    <row r="12" spans="1:11" ht="18" x14ac:dyDescent="0.25">
      <c r="A12" s="180">
        <v>321</v>
      </c>
      <c r="B12" s="181"/>
      <c r="C12" s="182"/>
      <c r="D12" s="117" t="s">
        <v>21</v>
      </c>
      <c r="E12" s="114">
        <v>1327</v>
      </c>
      <c r="F12" s="114">
        <v>1327</v>
      </c>
      <c r="I12" s="36"/>
      <c r="J12" s="35"/>
      <c r="K12" s="35"/>
    </row>
    <row r="13" spans="1:11" ht="18" x14ac:dyDescent="0.25">
      <c r="A13" s="177">
        <v>322</v>
      </c>
      <c r="B13" s="178"/>
      <c r="C13" s="179"/>
      <c r="D13" s="117" t="s">
        <v>34</v>
      </c>
      <c r="E13" s="114">
        <v>664</v>
      </c>
      <c r="F13" s="114">
        <v>664</v>
      </c>
      <c r="I13" s="35"/>
      <c r="J13" s="35"/>
      <c r="K13" s="35"/>
    </row>
    <row r="14" spans="1:11" ht="18" x14ac:dyDescent="0.25">
      <c r="A14" s="190" t="s">
        <v>62</v>
      </c>
      <c r="B14" s="191"/>
      <c r="C14" s="192"/>
      <c r="D14" s="112" t="s">
        <v>104</v>
      </c>
      <c r="E14" s="115">
        <v>138727</v>
      </c>
      <c r="F14" s="115">
        <v>138727</v>
      </c>
      <c r="I14" s="35"/>
      <c r="J14" s="35"/>
      <c r="K14" s="35"/>
    </row>
    <row r="15" spans="1:11" ht="18" x14ac:dyDescent="0.25">
      <c r="A15" s="118" t="s">
        <v>105</v>
      </c>
      <c r="B15" s="119"/>
      <c r="C15" s="112"/>
      <c r="D15" s="112" t="s">
        <v>57</v>
      </c>
      <c r="E15" s="115">
        <v>0</v>
      </c>
      <c r="F15" s="115">
        <f>F16</f>
        <v>0</v>
      </c>
      <c r="I15" s="35"/>
      <c r="J15" s="35"/>
      <c r="K15" s="35"/>
    </row>
    <row r="16" spans="1:11" ht="18" x14ac:dyDescent="0.25">
      <c r="A16" s="120">
        <v>3</v>
      </c>
      <c r="B16" s="121"/>
      <c r="C16" s="117"/>
      <c r="D16" s="117" t="s">
        <v>106</v>
      </c>
      <c r="E16" s="114">
        <v>0</v>
      </c>
      <c r="F16" s="114">
        <f>SUM(F17:F17)</f>
        <v>0</v>
      </c>
      <c r="I16" s="35"/>
      <c r="J16" s="35"/>
      <c r="K16" s="35"/>
    </row>
    <row r="17" spans="1:11" ht="18" x14ac:dyDescent="0.25">
      <c r="A17" s="122">
        <v>32</v>
      </c>
      <c r="B17" s="121"/>
      <c r="C17" s="117"/>
      <c r="D17" s="117" t="s">
        <v>34</v>
      </c>
      <c r="E17" s="114">
        <v>0</v>
      </c>
      <c r="F17" s="114"/>
      <c r="I17" s="35"/>
      <c r="J17" s="35"/>
      <c r="K17" s="35"/>
    </row>
    <row r="18" spans="1:11" ht="54" x14ac:dyDescent="0.25">
      <c r="A18" s="118" t="s">
        <v>107</v>
      </c>
      <c r="B18" s="119"/>
      <c r="C18" s="112"/>
      <c r="D18" s="112" t="s">
        <v>108</v>
      </c>
      <c r="E18" s="115">
        <v>5400</v>
      </c>
      <c r="F18" s="115">
        <f>F19</f>
        <v>5400</v>
      </c>
      <c r="I18" s="35"/>
      <c r="J18" s="35"/>
      <c r="K18" s="35"/>
    </row>
    <row r="19" spans="1:11" ht="18" x14ac:dyDescent="0.25">
      <c r="A19" s="120">
        <v>3</v>
      </c>
      <c r="B19" s="121"/>
      <c r="C19" s="117"/>
      <c r="D19" s="117" t="s">
        <v>21</v>
      </c>
      <c r="E19" s="114">
        <v>5400</v>
      </c>
      <c r="F19" s="114">
        <v>5400</v>
      </c>
      <c r="I19" s="35"/>
      <c r="J19" s="35"/>
      <c r="K19" s="35"/>
    </row>
    <row r="20" spans="1:11" ht="18" x14ac:dyDescent="0.25">
      <c r="A20" s="122">
        <v>32</v>
      </c>
      <c r="B20" s="121"/>
      <c r="C20" s="117"/>
      <c r="D20" s="117" t="s">
        <v>34</v>
      </c>
      <c r="E20" s="114">
        <v>5400</v>
      </c>
      <c r="F20" s="114">
        <v>5400</v>
      </c>
      <c r="I20" s="35"/>
      <c r="J20" s="35"/>
      <c r="K20" s="35"/>
    </row>
    <row r="21" spans="1:11" ht="36" x14ac:dyDescent="0.25">
      <c r="A21" s="118" t="s">
        <v>109</v>
      </c>
      <c r="B21" s="119"/>
      <c r="C21" s="112"/>
      <c r="D21" s="112" t="s">
        <v>110</v>
      </c>
      <c r="E21" s="123">
        <v>0</v>
      </c>
      <c r="F21" s="123">
        <f t="shared" ref="F21" si="0">F22</f>
        <v>0</v>
      </c>
      <c r="I21" s="35"/>
      <c r="J21" s="35"/>
      <c r="K21" s="35"/>
    </row>
    <row r="22" spans="1:11" ht="18" x14ac:dyDescent="0.25">
      <c r="A22" s="120">
        <v>3</v>
      </c>
      <c r="B22" s="121"/>
      <c r="C22" s="117"/>
      <c r="D22" s="117" t="s">
        <v>21</v>
      </c>
      <c r="E22" s="114">
        <v>0</v>
      </c>
      <c r="F22" s="114">
        <f>SUM(F23:F23)</f>
        <v>0</v>
      </c>
      <c r="I22" s="35"/>
      <c r="J22" s="35"/>
      <c r="K22" s="35"/>
    </row>
    <row r="23" spans="1:11" ht="18" x14ac:dyDescent="0.25">
      <c r="A23" s="122">
        <v>32</v>
      </c>
      <c r="B23" s="121"/>
      <c r="C23" s="117"/>
      <c r="D23" s="117" t="s">
        <v>34</v>
      </c>
      <c r="E23" s="114">
        <v>0</v>
      </c>
      <c r="F23" s="114"/>
      <c r="I23" s="35"/>
      <c r="J23" s="35"/>
      <c r="K23" s="35"/>
    </row>
    <row r="24" spans="1:11" ht="18" x14ac:dyDescent="0.25">
      <c r="A24" s="124" t="s">
        <v>111</v>
      </c>
      <c r="B24" s="119"/>
      <c r="C24" s="112"/>
      <c r="D24" s="125" t="s">
        <v>112</v>
      </c>
      <c r="E24" s="123">
        <f t="shared" ref="E24:F24" si="1">E25</f>
        <v>120055</v>
      </c>
      <c r="F24" s="123">
        <f t="shared" si="1"/>
        <v>120055</v>
      </c>
      <c r="I24" s="35"/>
      <c r="J24" s="35"/>
      <c r="K24" s="35"/>
    </row>
    <row r="25" spans="1:11" ht="18" x14ac:dyDescent="0.25">
      <c r="A25" s="120">
        <v>3</v>
      </c>
      <c r="B25" s="121"/>
      <c r="C25" s="117"/>
      <c r="D25" s="117" t="s">
        <v>21</v>
      </c>
      <c r="E25" s="114">
        <v>120055</v>
      </c>
      <c r="F25" s="114">
        <v>120055</v>
      </c>
      <c r="I25" s="35"/>
      <c r="J25" s="35"/>
      <c r="K25" s="35"/>
    </row>
    <row r="26" spans="1:11" ht="18" x14ac:dyDescent="0.25">
      <c r="A26" s="122">
        <v>32</v>
      </c>
      <c r="B26" s="121"/>
      <c r="C26" s="117"/>
      <c r="D26" s="117" t="s">
        <v>34</v>
      </c>
      <c r="E26" s="114">
        <v>120055</v>
      </c>
      <c r="F26" s="114">
        <v>120055</v>
      </c>
      <c r="I26" s="35"/>
      <c r="J26" s="35"/>
      <c r="K26" s="35"/>
    </row>
    <row r="27" spans="1:11" ht="18" x14ac:dyDescent="0.25">
      <c r="A27" s="124" t="s">
        <v>113</v>
      </c>
      <c r="B27" s="119"/>
      <c r="C27" s="112"/>
      <c r="D27" s="112" t="s">
        <v>54</v>
      </c>
      <c r="E27" s="115">
        <f t="shared" ref="E27:F27" si="2">E28</f>
        <v>0</v>
      </c>
      <c r="F27" s="115">
        <f t="shared" si="2"/>
        <v>0</v>
      </c>
      <c r="I27" s="35"/>
      <c r="J27" s="35"/>
      <c r="K27" s="35"/>
    </row>
    <row r="28" spans="1:11" ht="18" x14ac:dyDescent="0.25">
      <c r="A28" s="120">
        <v>3</v>
      </c>
      <c r="B28" s="121"/>
      <c r="C28" s="117"/>
      <c r="D28" s="117" t="s">
        <v>21</v>
      </c>
      <c r="E28" s="114">
        <f>SUM(E29:E29)</f>
        <v>0</v>
      </c>
      <c r="F28" s="114">
        <f>SUM(F29:F29)</f>
        <v>0</v>
      </c>
      <c r="I28" s="35"/>
      <c r="J28" s="35"/>
      <c r="K28" s="35"/>
    </row>
    <row r="29" spans="1:11" ht="18" x14ac:dyDescent="0.25">
      <c r="A29" s="122">
        <v>32</v>
      </c>
      <c r="B29" s="121"/>
      <c r="C29" s="117"/>
      <c r="D29" s="117" t="s">
        <v>34</v>
      </c>
      <c r="E29" s="114"/>
      <c r="F29" s="114"/>
      <c r="I29" s="35"/>
      <c r="J29" s="35"/>
      <c r="K29" s="35"/>
    </row>
    <row r="30" spans="1:11" ht="90" x14ac:dyDescent="0.25">
      <c r="A30" s="124" t="s">
        <v>114</v>
      </c>
      <c r="B30" s="119"/>
      <c r="C30" s="112"/>
      <c r="D30" s="112" t="s">
        <v>115</v>
      </c>
      <c r="E30" s="123">
        <f t="shared" ref="E30:F30" si="3">E31</f>
        <v>13272</v>
      </c>
      <c r="F30" s="123">
        <f t="shared" si="3"/>
        <v>13272</v>
      </c>
      <c r="I30" s="35"/>
      <c r="J30" s="35"/>
      <c r="K30" s="35"/>
    </row>
    <row r="31" spans="1:11" ht="18" x14ac:dyDescent="0.25">
      <c r="A31" s="120">
        <v>3</v>
      </c>
      <c r="B31" s="121"/>
      <c r="C31" s="117"/>
      <c r="D31" s="117" t="s">
        <v>21</v>
      </c>
      <c r="E31" s="114">
        <v>13272</v>
      </c>
      <c r="F31" s="114">
        <v>13272</v>
      </c>
      <c r="I31" s="35"/>
      <c r="J31" s="35"/>
      <c r="K31" s="35"/>
    </row>
    <row r="32" spans="1:11" ht="18" x14ac:dyDescent="0.25">
      <c r="A32" s="122">
        <v>32</v>
      </c>
      <c r="B32" s="121"/>
      <c r="C32" s="117"/>
      <c r="D32" s="117" t="s">
        <v>34</v>
      </c>
      <c r="E32" s="114">
        <v>13272</v>
      </c>
      <c r="F32" s="114">
        <v>13272</v>
      </c>
      <c r="I32" s="35"/>
      <c r="J32" s="35"/>
      <c r="K32" s="35"/>
    </row>
    <row r="33" spans="1:11" ht="54" x14ac:dyDescent="0.25">
      <c r="A33" s="124" t="s">
        <v>116</v>
      </c>
      <c r="B33" s="119"/>
      <c r="C33" s="112"/>
      <c r="D33" s="112" t="s">
        <v>117</v>
      </c>
      <c r="E33" s="115">
        <v>0</v>
      </c>
      <c r="F33" s="115">
        <f>F34</f>
        <v>0</v>
      </c>
      <c r="I33" s="35"/>
      <c r="J33" s="35"/>
      <c r="K33" s="35"/>
    </row>
    <row r="34" spans="1:11" ht="18" x14ac:dyDescent="0.25">
      <c r="A34" s="120">
        <v>3</v>
      </c>
      <c r="B34" s="121"/>
      <c r="C34" s="117"/>
      <c r="D34" s="117" t="s">
        <v>21</v>
      </c>
      <c r="E34" s="114">
        <v>0</v>
      </c>
      <c r="F34" s="114">
        <f>SUM(F35:F35)</f>
        <v>0</v>
      </c>
      <c r="I34" s="35"/>
      <c r="J34" s="35"/>
      <c r="K34" s="35"/>
    </row>
    <row r="35" spans="1:11" ht="18" x14ac:dyDescent="0.25">
      <c r="A35" s="122">
        <v>32</v>
      </c>
      <c r="B35" s="121"/>
      <c r="C35" s="117"/>
      <c r="D35" s="117" t="s">
        <v>34</v>
      </c>
      <c r="E35" s="114">
        <v>0</v>
      </c>
      <c r="F35" s="114"/>
      <c r="I35" s="35"/>
      <c r="J35" s="35"/>
      <c r="K35" s="35"/>
    </row>
    <row r="36" spans="1:11" ht="54.75" x14ac:dyDescent="0.25">
      <c r="A36" s="184" t="s">
        <v>64</v>
      </c>
      <c r="B36" s="185"/>
      <c r="C36" s="186"/>
      <c r="D36" s="112" t="s">
        <v>118</v>
      </c>
      <c r="E36" s="123">
        <f t="shared" ref="E36" si="4">E37</f>
        <v>103524</v>
      </c>
      <c r="F36" s="123">
        <v>103524</v>
      </c>
      <c r="I36" s="35"/>
      <c r="J36" s="35"/>
      <c r="K36" s="35"/>
    </row>
    <row r="37" spans="1:11" ht="18" x14ac:dyDescent="0.25">
      <c r="A37" s="124" t="s">
        <v>111</v>
      </c>
      <c r="B37" s="119"/>
      <c r="C37" s="112"/>
      <c r="D37" s="112" t="s">
        <v>119</v>
      </c>
      <c r="E37" s="123">
        <v>103524</v>
      </c>
      <c r="F37" s="123">
        <v>103524</v>
      </c>
      <c r="I37" s="35"/>
      <c r="J37" s="35"/>
      <c r="K37" s="35"/>
    </row>
    <row r="38" spans="1:11" ht="18" x14ac:dyDescent="0.25">
      <c r="A38" s="120">
        <v>3</v>
      </c>
      <c r="B38" s="121"/>
      <c r="C38" s="117"/>
      <c r="D38" s="117" t="s">
        <v>21</v>
      </c>
      <c r="E38" s="114">
        <f>E40</f>
        <v>100206</v>
      </c>
      <c r="F38" s="114">
        <f>F40</f>
        <v>100206</v>
      </c>
      <c r="I38" s="35"/>
      <c r="J38" s="35"/>
      <c r="K38" s="35"/>
    </row>
    <row r="39" spans="1:11" ht="18" x14ac:dyDescent="0.25">
      <c r="A39" s="122">
        <v>32</v>
      </c>
      <c r="B39" s="121"/>
      <c r="C39" s="117"/>
      <c r="D39" s="117" t="s">
        <v>34</v>
      </c>
      <c r="E39" s="114">
        <v>3318</v>
      </c>
      <c r="F39" s="114">
        <v>3318</v>
      </c>
      <c r="I39" s="36"/>
      <c r="J39" s="35"/>
      <c r="K39" s="35"/>
    </row>
    <row r="40" spans="1:11" ht="56.25" x14ac:dyDescent="0.3">
      <c r="A40" s="122">
        <v>37</v>
      </c>
      <c r="B40" s="121"/>
      <c r="C40" s="117"/>
      <c r="D40" s="126" t="s">
        <v>120</v>
      </c>
      <c r="E40" s="114">
        <v>100206</v>
      </c>
      <c r="F40" s="114">
        <v>100206</v>
      </c>
      <c r="I40" s="35"/>
      <c r="J40" s="35"/>
      <c r="K40" s="35"/>
    </row>
    <row r="41" spans="1:11" ht="18.75" x14ac:dyDescent="0.3">
      <c r="A41" s="184" t="s">
        <v>74</v>
      </c>
      <c r="B41" s="185"/>
      <c r="C41" s="186"/>
      <c r="D41" s="127" t="s">
        <v>121</v>
      </c>
      <c r="E41" s="123">
        <v>2934383</v>
      </c>
      <c r="F41" s="123">
        <f t="shared" ref="F41" si="5">F42+F45+F49+F54+F59+F68+F73+F76+F79</f>
        <v>2934383</v>
      </c>
      <c r="I41" s="35"/>
      <c r="J41" s="35"/>
      <c r="K41" s="35"/>
    </row>
    <row r="42" spans="1:11" ht="18" x14ac:dyDescent="0.25">
      <c r="A42" s="124" t="s">
        <v>122</v>
      </c>
      <c r="B42" s="119"/>
      <c r="C42" s="112"/>
      <c r="D42" s="112" t="s">
        <v>57</v>
      </c>
      <c r="E42" s="115">
        <v>1980</v>
      </c>
      <c r="F42" s="115">
        <f>F43</f>
        <v>1980</v>
      </c>
      <c r="I42" s="35"/>
      <c r="J42" s="35"/>
      <c r="K42" s="35"/>
    </row>
    <row r="43" spans="1:11" ht="18" x14ac:dyDescent="0.25">
      <c r="A43" s="120">
        <v>3</v>
      </c>
      <c r="B43" s="121"/>
      <c r="C43" s="117"/>
      <c r="D43" s="117" t="s">
        <v>21</v>
      </c>
      <c r="E43" s="113">
        <v>1980</v>
      </c>
      <c r="F43" s="113">
        <v>1980</v>
      </c>
      <c r="I43" s="35"/>
      <c r="J43" s="35"/>
      <c r="K43" s="35"/>
    </row>
    <row r="44" spans="1:11" ht="18.75" x14ac:dyDescent="0.3">
      <c r="A44" s="122">
        <v>32</v>
      </c>
      <c r="B44" s="121"/>
      <c r="C44" s="117"/>
      <c r="D44" s="117" t="s">
        <v>34</v>
      </c>
      <c r="E44" s="128">
        <v>1980</v>
      </c>
      <c r="F44" s="128">
        <v>1980</v>
      </c>
      <c r="I44" s="35"/>
      <c r="J44" s="35"/>
      <c r="K44" s="35"/>
    </row>
    <row r="45" spans="1:11" ht="36" x14ac:dyDescent="0.3">
      <c r="A45" s="124" t="s">
        <v>123</v>
      </c>
      <c r="B45" s="119"/>
      <c r="C45" s="112"/>
      <c r="D45" s="112" t="s">
        <v>75</v>
      </c>
      <c r="E45" s="129">
        <v>125768</v>
      </c>
      <c r="F45" s="129">
        <f t="shared" ref="F45" si="6">F46</f>
        <v>125768</v>
      </c>
      <c r="I45" s="35"/>
      <c r="J45" s="35"/>
      <c r="K45" s="35"/>
    </row>
    <row r="46" spans="1:11" ht="18.75" x14ac:dyDescent="0.3">
      <c r="A46" s="120">
        <v>3</v>
      </c>
      <c r="B46" s="121"/>
      <c r="C46" s="117"/>
      <c r="D46" s="117" t="s">
        <v>21</v>
      </c>
      <c r="E46" s="128">
        <v>125768</v>
      </c>
      <c r="F46" s="128">
        <f t="shared" ref="F46" si="7">F47+F48</f>
        <v>125768</v>
      </c>
      <c r="I46" s="35"/>
      <c r="J46" s="35"/>
      <c r="K46" s="35"/>
    </row>
    <row r="47" spans="1:11" ht="18.75" x14ac:dyDescent="0.3">
      <c r="A47" s="122">
        <v>32</v>
      </c>
      <c r="B47" s="121"/>
      <c r="C47" s="117"/>
      <c r="D47" s="117" t="s">
        <v>34</v>
      </c>
      <c r="E47" s="128">
        <v>123644</v>
      </c>
      <c r="F47" s="128">
        <v>123644</v>
      </c>
      <c r="I47" s="35"/>
      <c r="J47" s="35"/>
      <c r="K47" s="35"/>
    </row>
    <row r="48" spans="1:11" ht="18.75" x14ac:dyDescent="0.3">
      <c r="A48" s="122">
        <v>34</v>
      </c>
      <c r="B48" s="121"/>
      <c r="C48" s="117"/>
      <c r="D48" s="117" t="s">
        <v>55</v>
      </c>
      <c r="E48" s="128">
        <v>2124</v>
      </c>
      <c r="F48" s="128">
        <v>2124</v>
      </c>
      <c r="I48" s="35"/>
      <c r="J48" s="35"/>
      <c r="K48" s="35"/>
    </row>
    <row r="49" spans="1:11" ht="18.75" x14ac:dyDescent="0.3">
      <c r="A49" s="124" t="s">
        <v>124</v>
      </c>
      <c r="B49" s="119"/>
      <c r="C49" s="112"/>
      <c r="D49" s="112" t="s">
        <v>125</v>
      </c>
      <c r="E49" s="129">
        <f t="shared" ref="E49:F49" si="8">E50+E52</f>
        <v>46452</v>
      </c>
      <c r="F49" s="129">
        <f t="shared" si="8"/>
        <v>46452</v>
      </c>
      <c r="I49" s="35"/>
      <c r="J49" s="35"/>
      <c r="K49" s="35"/>
    </row>
    <row r="50" spans="1:11" ht="18.75" x14ac:dyDescent="0.3">
      <c r="A50" s="120">
        <v>3</v>
      </c>
      <c r="B50" s="121"/>
      <c r="C50" s="117"/>
      <c r="D50" s="117" t="s">
        <v>21</v>
      </c>
      <c r="E50" s="128">
        <v>39816</v>
      </c>
      <c r="F50" s="128">
        <v>39816</v>
      </c>
      <c r="I50" s="35"/>
      <c r="J50" s="35"/>
      <c r="K50" s="35"/>
    </row>
    <row r="51" spans="1:11" ht="18.75" x14ac:dyDescent="0.3">
      <c r="A51" s="122">
        <v>32</v>
      </c>
      <c r="B51" s="121"/>
      <c r="C51" s="117"/>
      <c r="D51" s="117" t="s">
        <v>34</v>
      </c>
      <c r="E51" s="130">
        <v>39816</v>
      </c>
      <c r="F51" s="130">
        <v>39816</v>
      </c>
      <c r="I51" s="35"/>
      <c r="J51" s="35"/>
      <c r="K51" s="35"/>
    </row>
    <row r="52" spans="1:11" ht="36" x14ac:dyDescent="0.3">
      <c r="A52" s="120">
        <v>4</v>
      </c>
      <c r="B52" s="119"/>
      <c r="C52" s="112"/>
      <c r="D52" s="131" t="s">
        <v>23</v>
      </c>
      <c r="E52" s="128">
        <v>6636</v>
      </c>
      <c r="F52" s="128">
        <v>6636</v>
      </c>
      <c r="I52" s="35"/>
      <c r="J52" s="35"/>
      <c r="K52" s="35"/>
    </row>
    <row r="53" spans="1:11" ht="54" x14ac:dyDescent="0.3">
      <c r="A53" s="122">
        <v>42</v>
      </c>
      <c r="B53" s="119"/>
      <c r="C53" s="112"/>
      <c r="D53" s="131" t="s">
        <v>48</v>
      </c>
      <c r="E53" s="128">
        <v>6636</v>
      </c>
      <c r="F53" s="128">
        <v>6636</v>
      </c>
      <c r="I53" s="35"/>
      <c r="J53" s="35"/>
      <c r="K53" s="35"/>
    </row>
    <row r="54" spans="1:11" ht="36" x14ac:dyDescent="0.3">
      <c r="A54" s="124" t="s">
        <v>126</v>
      </c>
      <c r="B54" s="119"/>
      <c r="C54" s="112"/>
      <c r="D54" s="112" t="s">
        <v>127</v>
      </c>
      <c r="E54" s="129">
        <f t="shared" ref="E54:F54" si="9">E55+E57</f>
        <v>61052</v>
      </c>
      <c r="F54" s="129">
        <f t="shared" si="9"/>
        <v>61052</v>
      </c>
      <c r="I54" s="35"/>
      <c r="J54" s="35"/>
      <c r="K54" s="35"/>
    </row>
    <row r="55" spans="1:11" ht="18.75" x14ac:dyDescent="0.3">
      <c r="A55" s="120">
        <v>3</v>
      </c>
      <c r="B55" s="121"/>
      <c r="C55" s="117"/>
      <c r="D55" s="117" t="s">
        <v>21</v>
      </c>
      <c r="E55" s="128">
        <f t="shared" ref="E55:F55" si="10">E56</f>
        <v>56407</v>
      </c>
      <c r="F55" s="128">
        <f t="shared" si="10"/>
        <v>56407</v>
      </c>
      <c r="I55" s="35"/>
      <c r="J55" s="35"/>
      <c r="K55" s="35"/>
    </row>
    <row r="56" spans="1:11" ht="18.75" x14ac:dyDescent="0.3">
      <c r="A56" s="122">
        <v>32</v>
      </c>
      <c r="B56" s="121"/>
      <c r="C56" s="117"/>
      <c r="D56" s="117" t="s">
        <v>34</v>
      </c>
      <c r="E56" s="128">
        <v>56407</v>
      </c>
      <c r="F56" s="128">
        <v>56407</v>
      </c>
      <c r="I56" s="35"/>
      <c r="J56" s="35"/>
      <c r="K56" s="35"/>
    </row>
    <row r="57" spans="1:11" ht="36" x14ac:dyDescent="0.3">
      <c r="A57" s="120">
        <v>4</v>
      </c>
      <c r="B57" s="119"/>
      <c r="C57" s="112"/>
      <c r="D57" s="131" t="s">
        <v>23</v>
      </c>
      <c r="E57" s="128">
        <v>4645</v>
      </c>
      <c r="F57" s="128">
        <v>4645</v>
      </c>
      <c r="I57" s="35"/>
      <c r="J57" s="35"/>
      <c r="K57" s="35"/>
    </row>
    <row r="58" spans="1:11" ht="54" x14ac:dyDescent="0.3">
      <c r="A58" s="122">
        <v>42</v>
      </c>
      <c r="B58" s="119"/>
      <c r="C58" s="112"/>
      <c r="D58" s="131" t="s">
        <v>48</v>
      </c>
      <c r="E58" s="128">
        <v>4645</v>
      </c>
      <c r="F58" s="128">
        <v>4645</v>
      </c>
      <c r="I58" s="35"/>
      <c r="J58" s="35"/>
      <c r="K58" s="35"/>
    </row>
    <row r="59" spans="1:11" ht="18.75" x14ac:dyDescent="0.3">
      <c r="A59" s="124" t="s">
        <v>128</v>
      </c>
      <c r="B59" s="119"/>
      <c r="C59" s="112"/>
      <c r="D59" s="112" t="s">
        <v>129</v>
      </c>
      <c r="E59" s="129">
        <v>2597598</v>
      </c>
      <c r="F59" s="129">
        <f>F60+F66</f>
        <v>2597598</v>
      </c>
      <c r="I59" s="35"/>
      <c r="J59" s="35"/>
      <c r="K59" s="35"/>
    </row>
    <row r="60" spans="1:11" ht="18.75" x14ac:dyDescent="0.3">
      <c r="A60" s="120">
        <v>3</v>
      </c>
      <c r="B60" s="121"/>
      <c r="C60" s="117"/>
      <c r="D60" s="117" t="s">
        <v>21</v>
      </c>
      <c r="E60" s="128">
        <v>2526326</v>
      </c>
      <c r="F60" s="128">
        <v>2526326</v>
      </c>
      <c r="I60" s="35"/>
      <c r="J60" s="35"/>
      <c r="K60" s="35"/>
    </row>
    <row r="61" spans="1:11" ht="18.75" x14ac:dyDescent="0.3">
      <c r="A61" s="122">
        <v>31</v>
      </c>
      <c r="B61" s="121"/>
      <c r="C61" s="117"/>
      <c r="D61" s="117" t="s">
        <v>22</v>
      </c>
      <c r="E61" s="128">
        <v>2459354</v>
      </c>
      <c r="F61" s="128">
        <v>2459354</v>
      </c>
      <c r="I61" s="35"/>
      <c r="J61" s="35"/>
      <c r="K61" s="35"/>
    </row>
    <row r="62" spans="1:11" ht="18.75" x14ac:dyDescent="0.3">
      <c r="A62" s="122">
        <v>32</v>
      </c>
      <c r="B62" s="121"/>
      <c r="C62" s="117"/>
      <c r="D62" s="117" t="s">
        <v>34</v>
      </c>
      <c r="E62" s="128">
        <v>57336</v>
      </c>
      <c r="F62" s="128">
        <v>57336</v>
      </c>
      <c r="I62" s="35"/>
      <c r="J62" s="35"/>
      <c r="K62" s="35"/>
    </row>
    <row r="63" spans="1:11" ht="18.75" x14ac:dyDescent="0.3">
      <c r="A63" s="122">
        <v>34</v>
      </c>
      <c r="B63" s="121"/>
      <c r="C63" s="117"/>
      <c r="D63" s="117" t="s">
        <v>55</v>
      </c>
      <c r="E63" s="128"/>
      <c r="F63" s="128"/>
      <c r="I63" s="35"/>
      <c r="J63" s="35"/>
      <c r="K63" s="35"/>
    </row>
    <row r="64" spans="1:11" ht="27" customHeight="1" x14ac:dyDescent="0.3">
      <c r="A64" s="122">
        <v>37</v>
      </c>
      <c r="B64" s="121"/>
      <c r="C64" s="117"/>
      <c r="D64" s="126" t="s">
        <v>130</v>
      </c>
      <c r="E64" s="128">
        <v>6636</v>
      </c>
      <c r="F64" s="128">
        <v>6636</v>
      </c>
      <c r="I64" s="35"/>
      <c r="J64" s="35"/>
      <c r="K64" s="35"/>
    </row>
    <row r="65" spans="1:11" ht="18.75" x14ac:dyDescent="0.3">
      <c r="A65" s="122">
        <v>38</v>
      </c>
      <c r="B65" s="119"/>
      <c r="C65" s="112"/>
      <c r="D65" s="117" t="s">
        <v>63</v>
      </c>
      <c r="E65" s="128">
        <v>3000</v>
      </c>
      <c r="F65" s="128">
        <v>3000</v>
      </c>
      <c r="I65" s="35"/>
      <c r="J65" s="35"/>
      <c r="K65" s="35"/>
    </row>
    <row r="66" spans="1:11" ht="36" x14ac:dyDescent="0.3">
      <c r="A66" s="120">
        <v>4</v>
      </c>
      <c r="B66" s="119"/>
      <c r="C66" s="112"/>
      <c r="D66" s="131" t="s">
        <v>23</v>
      </c>
      <c r="E66" s="128">
        <v>71272</v>
      </c>
      <c r="F66" s="128">
        <v>71272</v>
      </c>
      <c r="I66" s="35"/>
      <c r="J66" s="35"/>
      <c r="K66" s="35"/>
    </row>
    <row r="67" spans="1:11" ht="54" x14ac:dyDescent="0.3">
      <c r="A67" s="122">
        <v>42</v>
      </c>
      <c r="B67" s="119"/>
      <c r="C67" s="112"/>
      <c r="D67" s="131" t="s">
        <v>48</v>
      </c>
      <c r="E67" s="128">
        <v>71272</v>
      </c>
      <c r="F67" s="128">
        <v>71272</v>
      </c>
      <c r="I67" s="35"/>
      <c r="J67" s="35"/>
      <c r="K67" s="35"/>
    </row>
    <row r="68" spans="1:11" ht="54" x14ac:dyDescent="0.3">
      <c r="A68" s="184" t="s">
        <v>131</v>
      </c>
      <c r="B68" s="185"/>
      <c r="C68" s="186"/>
      <c r="D68" s="112" t="s">
        <v>132</v>
      </c>
      <c r="E68" s="129">
        <f t="shared" ref="E68:F68" si="11">E69+E71</f>
        <v>61052</v>
      </c>
      <c r="F68" s="129">
        <f t="shared" si="11"/>
        <v>61052</v>
      </c>
      <c r="I68" s="35"/>
      <c r="J68" s="35"/>
      <c r="K68" s="35"/>
    </row>
    <row r="69" spans="1:11" ht="18.75" x14ac:dyDescent="0.3">
      <c r="A69" s="120">
        <v>3</v>
      </c>
      <c r="B69" s="121"/>
      <c r="C69" s="117"/>
      <c r="D69" s="117" t="s">
        <v>21</v>
      </c>
      <c r="E69" s="128">
        <v>53089</v>
      </c>
      <c r="F69" s="128">
        <v>53089</v>
      </c>
      <c r="I69" s="35"/>
      <c r="J69" s="35"/>
      <c r="K69" s="35"/>
    </row>
    <row r="70" spans="1:11" ht="18.75" x14ac:dyDescent="0.3">
      <c r="A70" s="122">
        <v>32</v>
      </c>
      <c r="B70" s="121"/>
      <c r="C70" s="117"/>
      <c r="D70" s="117" t="s">
        <v>34</v>
      </c>
      <c r="E70" s="128">
        <v>53089</v>
      </c>
      <c r="F70" s="128">
        <v>53089</v>
      </c>
      <c r="I70" s="35"/>
      <c r="J70" s="35"/>
      <c r="K70" s="35"/>
    </row>
    <row r="71" spans="1:11" ht="36" x14ac:dyDescent="0.3">
      <c r="A71" s="120">
        <v>4</v>
      </c>
      <c r="B71" s="119"/>
      <c r="C71" s="112"/>
      <c r="D71" s="131" t="s">
        <v>23</v>
      </c>
      <c r="E71" s="128">
        <v>7963</v>
      </c>
      <c r="F71" s="128">
        <v>7963</v>
      </c>
      <c r="I71" s="35"/>
      <c r="J71" s="35"/>
      <c r="K71" s="35"/>
    </row>
    <row r="72" spans="1:11" ht="54" x14ac:dyDescent="0.3">
      <c r="A72" s="122">
        <v>42</v>
      </c>
      <c r="B72" s="119"/>
      <c r="C72" s="112"/>
      <c r="D72" s="131" t="s">
        <v>48</v>
      </c>
      <c r="E72" s="128">
        <v>7963</v>
      </c>
      <c r="F72" s="128">
        <v>7963</v>
      </c>
      <c r="I72" s="35"/>
      <c r="J72" s="35"/>
      <c r="K72" s="35"/>
    </row>
    <row r="73" spans="1:11" ht="18.75" x14ac:dyDescent="0.3">
      <c r="A73" s="184" t="s">
        <v>133</v>
      </c>
      <c r="B73" s="185"/>
      <c r="C73" s="186"/>
      <c r="D73" s="112" t="s">
        <v>66</v>
      </c>
      <c r="E73" s="129">
        <f t="shared" ref="E73:F73" si="12">E74</f>
        <v>3982</v>
      </c>
      <c r="F73" s="129">
        <f t="shared" si="12"/>
        <v>3982</v>
      </c>
      <c r="I73" s="35"/>
      <c r="J73" s="35"/>
      <c r="K73" s="35"/>
    </row>
    <row r="74" spans="1:11" ht="18.75" x14ac:dyDescent="0.3">
      <c r="A74" s="120">
        <v>3</v>
      </c>
      <c r="B74" s="121"/>
      <c r="C74" s="117"/>
      <c r="D74" s="117" t="s">
        <v>21</v>
      </c>
      <c r="E74" s="128">
        <v>3982</v>
      </c>
      <c r="F74" s="128">
        <v>3982</v>
      </c>
      <c r="I74" s="35"/>
      <c r="J74" s="35"/>
      <c r="K74" s="35"/>
    </row>
    <row r="75" spans="1:11" ht="18.75" x14ac:dyDescent="0.3">
      <c r="A75" s="122">
        <v>32</v>
      </c>
      <c r="B75" s="121"/>
      <c r="C75" s="117"/>
      <c r="D75" s="117" t="s">
        <v>34</v>
      </c>
      <c r="E75" s="128">
        <v>3982</v>
      </c>
      <c r="F75" s="128">
        <v>3982</v>
      </c>
      <c r="I75" s="35"/>
      <c r="J75" s="35"/>
      <c r="K75" s="35"/>
    </row>
    <row r="76" spans="1:11" ht="15" customHeight="1" x14ac:dyDescent="0.3">
      <c r="A76" s="184" t="s">
        <v>134</v>
      </c>
      <c r="B76" s="185"/>
      <c r="C76" s="186"/>
      <c r="D76" s="112" t="s">
        <v>67</v>
      </c>
      <c r="E76" s="129">
        <f t="shared" ref="E76:F76" si="13">E77</f>
        <v>35835</v>
      </c>
      <c r="F76" s="129">
        <f t="shared" si="13"/>
        <v>35835</v>
      </c>
      <c r="I76" s="35"/>
      <c r="J76" s="35"/>
      <c r="K76" s="35"/>
    </row>
    <row r="77" spans="1:11" ht="36" x14ac:dyDescent="0.3">
      <c r="A77" s="120">
        <v>4</v>
      </c>
      <c r="B77" s="119"/>
      <c r="C77" s="112"/>
      <c r="D77" s="131" t="s">
        <v>23</v>
      </c>
      <c r="E77" s="128">
        <v>35835</v>
      </c>
      <c r="F77" s="128">
        <v>35835</v>
      </c>
      <c r="I77" s="35"/>
      <c r="J77" s="35"/>
      <c r="K77" s="35"/>
    </row>
    <row r="78" spans="1:11" ht="54" x14ac:dyDescent="0.3">
      <c r="A78" s="122">
        <v>42</v>
      </c>
      <c r="B78" s="119"/>
      <c r="C78" s="112"/>
      <c r="D78" s="131" t="s">
        <v>48</v>
      </c>
      <c r="E78" s="128">
        <v>35835</v>
      </c>
      <c r="F78" s="128">
        <v>35835</v>
      </c>
      <c r="I78" s="35"/>
      <c r="J78" s="35"/>
      <c r="K78" s="35"/>
    </row>
    <row r="79" spans="1:11" ht="54" x14ac:dyDescent="0.3">
      <c r="A79" s="184" t="s">
        <v>135</v>
      </c>
      <c r="B79" s="185"/>
      <c r="C79" s="186"/>
      <c r="D79" s="112" t="s">
        <v>136</v>
      </c>
      <c r="E79" s="129">
        <f t="shared" ref="E79:F79" si="14">E80</f>
        <v>664</v>
      </c>
      <c r="F79" s="129">
        <f t="shared" si="14"/>
        <v>664</v>
      </c>
      <c r="I79" s="35"/>
      <c r="J79" s="35"/>
      <c r="K79" s="35"/>
    </row>
    <row r="80" spans="1:11" ht="15" customHeight="1" x14ac:dyDescent="0.3">
      <c r="A80" s="120">
        <v>4</v>
      </c>
      <c r="B80" s="119"/>
      <c r="C80" s="112"/>
      <c r="D80" s="131" t="s">
        <v>23</v>
      </c>
      <c r="E80" s="128">
        <v>664</v>
      </c>
      <c r="F80" s="128">
        <v>664</v>
      </c>
      <c r="I80" s="35"/>
      <c r="J80" s="35"/>
      <c r="K80" s="35"/>
    </row>
    <row r="81" spans="1:11" ht="54" x14ac:dyDescent="0.3">
      <c r="A81" s="122">
        <v>42</v>
      </c>
      <c r="B81" s="119"/>
      <c r="C81" s="112"/>
      <c r="D81" s="131" t="s">
        <v>48</v>
      </c>
      <c r="E81" s="128">
        <v>664</v>
      </c>
      <c r="F81" s="128">
        <v>664</v>
      </c>
      <c r="I81" s="35"/>
      <c r="J81" s="35"/>
      <c r="K81" s="35"/>
    </row>
    <row r="82" spans="1:11" ht="18.75" x14ac:dyDescent="0.3">
      <c r="A82" s="184" t="s">
        <v>73</v>
      </c>
      <c r="B82" s="185"/>
      <c r="C82" s="186"/>
      <c r="D82" s="112" t="s">
        <v>68</v>
      </c>
      <c r="E82" s="129">
        <v>85076</v>
      </c>
      <c r="F82" s="129">
        <v>85076</v>
      </c>
      <c r="I82" s="35"/>
      <c r="J82" s="35"/>
      <c r="K82" s="35"/>
    </row>
    <row r="83" spans="1:11" ht="18.75" x14ac:dyDescent="0.3">
      <c r="A83" s="190" t="s">
        <v>137</v>
      </c>
      <c r="B83" s="191"/>
      <c r="C83" s="192"/>
      <c r="D83" s="131" t="s">
        <v>57</v>
      </c>
      <c r="E83" s="129">
        <f t="shared" ref="E83:F83" si="15">E84</f>
        <v>22564</v>
      </c>
      <c r="F83" s="129">
        <f t="shared" si="15"/>
        <v>22564</v>
      </c>
      <c r="I83" s="35"/>
      <c r="J83" s="35"/>
      <c r="K83" s="35"/>
    </row>
    <row r="84" spans="1:11" ht="18.75" x14ac:dyDescent="0.3">
      <c r="A84" s="180">
        <v>3</v>
      </c>
      <c r="B84" s="181"/>
      <c r="C84" s="182"/>
      <c r="D84" s="131" t="s">
        <v>21</v>
      </c>
      <c r="E84" s="128">
        <f t="shared" ref="E84:F84" si="16">SUM(E85:E86)</f>
        <v>22564</v>
      </c>
      <c r="F84" s="128">
        <f t="shared" si="16"/>
        <v>22564</v>
      </c>
      <c r="I84" s="35"/>
      <c r="J84" s="35"/>
      <c r="K84" s="35"/>
    </row>
    <row r="85" spans="1:11" ht="18.75" x14ac:dyDescent="0.3">
      <c r="A85" s="132">
        <v>31</v>
      </c>
      <c r="B85" s="121"/>
      <c r="C85" s="117"/>
      <c r="D85" s="131" t="s">
        <v>138</v>
      </c>
      <c r="E85" s="128">
        <v>22164</v>
      </c>
      <c r="F85" s="128">
        <v>22164</v>
      </c>
      <c r="I85" s="35"/>
      <c r="J85" s="35"/>
      <c r="K85" s="35"/>
    </row>
    <row r="86" spans="1:11" ht="18.75" x14ac:dyDescent="0.3">
      <c r="A86" s="132">
        <v>32</v>
      </c>
      <c r="B86" s="133"/>
      <c r="C86" s="134"/>
      <c r="D86" s="131" t="s">
        <v>34</v>
      </c>
      <c r="E86" s="128">
        <v>400</v>
      </c>
      <c r="F86" s="128">
        <v>400</v>
      </c>
      <c r="I86" s="35"/>
      <c r="J86" s="35"/>
      <c r="K86" s="35"/>
    </row>
    <row r="87" spans="1:11" ht="36" x14ac:dyDescent="0.3">
      <c r="A87" s="184" t="s">
        <v>107</v>
      </c>
      <c r="B87" s="185"/>
      <c r="C87" s="186"/>
      <c r="D87" s="112" t="s">
        <v>139</v>
      </c>
      <c r="E87" s="129">
        <f t="shared" ref="E87:F87" si="17">E88</f>
        <v>39817</v>
      </c>
      <c r="F87" s="129">
        <f t="shared" si="17"/>
        <v>39817</v>
      </c>
      <c r="I87" s="35"/>
      <c r="J87" s="35"/>
      <c r="K87" s="35"/>
    </row>
    <row r="88" spans="1:11" ht="18.75" x14ac:dyDescent="0.3">
      <c r="A88" s="180">
        <v>3</v>
      </c>
      <c r="B88" s="181"/>
      <c r="C88" s="182"/>
      <c r="D88" s="131" t="s">
        <v>21</v>
      </c>
      <c r="E88" s="128">
        <v>39817</v>
      </c>
      <c r="F88" s="128">
        <v>39817</v>
      </c>
      <c r="I88" s="35"/>
      <c r="J88" s="35"/>
      <c r="K88" s="35"/>
    </row>
    <row r="89" spans="1:11" ht="18.75" x14ac:dyDescent="0.3">
      <c r="A89" s="132">
        <v>32</v>
      </c>
      <c r="B89" s="133"/>
      <c r="C89" s="134"/>
      <c r="D89" s="131" t="s">
        <v>34</v>
      </c>
      <c r="E89" s="128">
        <v>39817</v>
      </c>
      <c r="F89" s="128">
        <v>39817</v>
      </c>
      <c r="I89" s="35"/>
      <c r="J89" s="35"/>
      <c r="K89" s="35"/>
    </row>
    <row r="90" spans="1:11" ht="54" x14ac:dyDescent="0.3">
      <c r="A90" s="184" t="s">
        <v>131</v>
      </c>
      <c r="B90" s="185"/>
      <c r="C90" s="186"/>
      <c r="D90" s="112" t="s">
        <v>140</v>
      </c>
      <c r="E90" s="129">
        <v>22696</v>
      </c>
      <c r="F90" s="129">
        <v>22696</v>
      </c>
      <c r="I90" s="35"/>
      <c r="J90" s="35"/>
      <c r="K90" s="35"/>
    </row>
    <row r="91" spans="1:11" ht="18.75" x14ac:dyDescent="0.3">
      <c r="A91" s="180">
        <v>3</v>
      </c>
      <c r="B91" s="181"/>
      <c r="C91" s="182"/>
      <c r="D91" s="131" t="s">
        <v>21</v>
      </c>
      <c r="E91" s="128">
        <v>21634</v>
      </c>
      <c r="F91" s="128">
        <v>21634</v>
      </c>
      <c r="I91" s="35"/>
      <c r="J91" s="35"/>
      <c r="K91" s="35"/>
    </row>
    <row r="92" spans="1:11" ht="18.75" x14ac:dyDescent="0.3">
      <c r="A92" s="132">
        <v>31</v>
      </c>
      <c r="B92" s="121"/>
      <c r="C92" s="117"/>
      <c r="D92" s="131" t="s">
        <v>138</v>
      </c>
      <c r="E92" s="128">
        <v>21634</v>
      </c>
      <c r="F92" s="128">
        <v>21634</v>
      </c>
      <c r="I92" s="35"/>
      <c r="J92" s="35"/>
      <c r="K92" s="35"/>
    </row>
    <row r="93" spans="1:11" ht="18.75" x14ac:dyDescent="0.3">
      <c r="A93" s="132">
        <v>32</v>
      </c>
      <c r="B93" s="133"/>
      <c r="C93" s="134"/>
      <c r="D93" s="131" t="s">
        <v>34</v>
      </c>
      <c r="E93" s="128">
        <v>1062</v>
      </c>
      <c r="F93" s="128">
        <v>1062</v>
      </c>
      <c r="I93" s="35"/>
      <c r="J93" s="35"/>
      <c r="K93" s="35"/>
    </row>
    <row r="94" spans="1:11" ht="18.75" x14ac:dyDescent="0.3">
      <c r="A94" s="184" t="s">
        <v>72</v>
      </c>
      <c r="B94" s="185"/>
      <c r="C94" s="186"/>
      <c r="D94" s="135" t="s">
        <v>141</v>
      </c>
      <c r="E94" s="129">
        <v>0</v>
      </c>
      <c r="F94" s="128">
        <v>0</v>
      </c>
      <c r="I94" s="35"/>
      <c r="J94" s="35"/>
      <c r="K94" s="35"/>
    </row>
    <row r="95" spans="1:11" ht="18.75" x14ac:dyDescent="0.3">
      <c r="A95" s="124" t="s">
        <v>142</v>
      </c>
      <c r="B95" s="133"/>
      <c r="C95" s="134"/>
      <c r="D95" s="117" t="s">
        <v>143</v>
      </c>
      <c r="E95" s="128">
        <v>0</v>
      </c>
      <c r="F95" s="128">
        <v>0</v>
      </c>
      <c r="I95" s="35"/>
      <c r="J95" s="35"/>
      <c r="K95" s="35"/>
    </row>
    <row r="96" spans="1:11" ht="18.75" x14ac:dyDescent="0.3">
      <c r="A96" s="136">
        <v>3</v>
      </c>
      <c r="B96" s="133"/>
      <c r="C96" s="134"/>
      <c r="D96" s="117" t="s">
        <v>21</v>
      </c>
      <c r="E96" s="128">
        <v>0</v>
      </c>
      <c r="F96" s="128">
        <v>0</v>
      </c>
      <c r="I96" s="35"/>
      <c r="J96" s="35"/>
      <c r="K96" s="35"/>
    </row>
    <row r="97" spans="1:11" ht="14.25" customHeight="1" x14ac:dyDescent="0.3">
      <c r="A97" s="132">
        <v>31</v>
      </c>
      <c r="B97" s="133"/>
      <c r="C97" s="134"/>
      <c r="D97" s="117" t="s">
        <v>22</v>
      </c>
      <c r="E97" s="128">
        <v>0</v>
      </c>
      <c r="F97" s="128">
        <v>0</v>
      </c>
      <c r="I97" s="35"/>
      <c r="J97" s="35"/>
      <c r="K97" s="35"/>
    </row>
    <row r="98" spans="1:11" ht="15" customHeight="1" x14ac:dyDescent="0.3">
      <c r="A98" s="132">
        <v>32</v>
      </c>
      <c r="B98" s="133"/>
      <c r="C98" s="134"/>
      <c r="D98" s="117" t="s">
        <v>34</v>
      </c>
      <c r="E98" s="128">
        <v>0</v>
      </c>
      <c r="F98" s="128">
        <v>0</v>
      </c>
      <c r="I98" s="35"/>
      <c r="J98" s="35"/>
      <c r="K98" s="35"/>
    </row>
    <row r="99" spans="1:11" ht="54" x14ac:dyDescent="0.3">
      <c r="A99" s="184" t="s">
        <v>69</v>
      </c>
      <c r="B99" s="185"/>
      <c r="C99" s="186"/>
      <c r="D99" s="112" t="s">
        <v>70</v>
      </c>
      <c r="E99" s="129">
        <v>26943</v>
      </c>
      <c r="F99" s="129">
        <f t="shared" ref="F99" si="18">F100+F103</f>
        <v>26943</v>
      </c>
      <c r="I99" s="35"/>
      <c r="J99" s="35"/>
      <c r="K99" s="35"/>
    </row>
    <row r="100" spans="1:11" ht="18.75" x14ac:dyDescent="0.3">
      <c r="A100" s="184" t="s">
        <v>137</v>
      </c>
      <c r="B100" s="185"/>
      <c r="C100" s="186"/>
      <c r="D100" s="112" t="s">
        <v>57</v>
      </c>
      <c r="E100" s="129">
        <f t="shared" ref="E100:F101" si="19">E101</f>
        <v>0</v>
      </c>
      <c r="F100" s="129">
        <f t="shared" si="19"/>
        <v>0</v>
      </c>
      <c r="I100" s="35"/>
      <c r="J100" s="35"/>
      <c r="K100" s="35"/>
    </row>
    <row r="101" spans="1:11" ht="18.75" x14ac:dyDescent="0.3">
      <c r="A101" s="180">
        <v>3</v>
      </c>
      <c r="B101" s="181"/>
      <c r="C101" s="182"/>
      <c r="D101" s="131" t="s">
        <v>21</v>
      </c>
      <c r="E101" s="128">
        <f t="shared" si="19"/>
        <v>0</v>
      </c>
      <c r="F101" s="128">
        <f t="shared" si="19"/>
        <v>0</v>
      </c>
      <c r="I101" s="35"/>
      <c r="J101" s="35"/>
      <c r="K101" s="35"/>
    </row>
    <row r="102" spans="1:11" ht="18.75" x14ac:dyDescent="0.3">
      <c r="A102" s="132">
        <v>32</v>
      </c>
      <c r="B102" s="133"/>
      <c r="C102" s="134"/>
      <c r="D102" s="131" t="s">
        <v>34</v>
      </c>
      <c r="E102" s="128"/>
      <c r="F102" s="128"/>
      <c r="I102" s="35"/>
      <c r="J102" s="35"/>
      <c r="K102" s="35"/>
    </row>
    <row r="103" spans="1:11" ht="18.75" x14ac:dyDescent="0.3">
      <c r="A103" s="118" t="s">
        <v>144</v>
      </c>
      <c r="B103" s="137"/>
      <c r="C103" s="125"/>
      <c r="D103" s="112" t="s">
        <v>71</v>
      </c>
      <c r="E103" s="128">
        <v>26943</v>
      </c>
      <c r="F103" s="128">
        <v>26943</v>
      </c>
      <c r="I103" s="35"/>
      <c r="J103" s="35"/>
      <c r="K103" s="35"/>
    </row>
    <row r="104" spans="1:11" ht="18.75" x14ac:dyDescent="0.3">
      <c r="A104" s="180">
        <v>3</v>
      </c>
      <c r="B104" s="181"/>
      <c r="C104" s="182"/>
      <c r="D104" s="131" t="s">
        <v>21</v>
      </c>
      <c r="E104" s="128">
        <v>26943</v>
      </c>
      <c r="F104" s="128">
        <v>26943</v>
      </c>
      <c r="I104" s="35"/>
      <c r="J104" s="35"/>
      <c r="K104" s="35"/>
    </row>
    <row r="105" spans="1:11" s="40" customFormat="1" ht="15.75" customHeight="1" x14ac:dyDescent="0.3">
      <c r="A105" s="132">
        <v>32</v>
      </c>
      <c r="B105" s="133"/>
      <c r="C105" s="134"/>
      <c r="D105" s="131" t="s">
        <v>34</v>
      </c>
      <c r="E105" s="128">
        <v>26943</v>
      </c>
      <c r="F105" s="128">
        <v>26943</v>
      </c>
      <c r="G105"/>
      <c r="H105"/>
      <c r="I105" s="41"/>
      <c r="J105" s="41"/>
      <c r="K105" s="41"/>
    </row>
    <row r="106" spans="1:11" ht="36" x14ac:dyDescent="0.3">
      <c r="A106" s="122" t="s">
        <v>145</v>
      </c>
      <c r="B106" s="119"/>
      <c r="C106" s="112"/>
      <c r="D106" s="112" t="s">
        <v>60</v>
      </c>
      <c r="E106" s="129">
        <v>26500</v>
      </c>
      <c r="F106" s="129">
        <v>29273</v>
      </c>
      <c r="I106" s="35"/>
      <c r="J106" s="35"/>
      <c r="K106" s="35"/>
    </row>
    <row r="107" spans="1:11" ht="37.5" x14ac:dyDescent="0.3">
      <c r="A107" s="193" t="s">
        <v>137</v>
      </c>
      <c r="B107" s="194"/>
      <c r="C107" s="195"/>
      <c r="D107" s="138" t="s">
        <v>57</v>
      </c>
      <c r="E107" s="129">
        <v>0</v>
      </c>
      <c r="F107" s="129">
        <v>3173</v>
      </c>
      <c r="I107" s="35"/>
      <c r="J107" s="35"/>
      <c r="K107" s="35"/>
    </row>
    <row r="108" spans="1:11" ht="18.75" x14ac:dyDescent="0.3">
      <c r="A108" s="180">
        <v>3</v>
      </c>
      <c r="B108" s="181"/>
      <c r="C108" s="182"/>
      <c r="D108" s="131" t="s">
        <v>21</v>
      </c>
      <c r="E108" s="128">
        <v>0</v>
      </c>
      <c r="F108" s="128">
        <f t="shared" ref="F108" si="20">F109</f>
        <v>1875</v>
      </c>
      <c r="I108" s="35"/>
      <c r="J108" s="35"/>
      <c r="K108" s="35"/>
    </row>
    <row r="109" spans="1:11" ht="18.75" x14ac:dyDescent="0.3">
      <c r="A109" s="177">
        <v>32</v>
      </c>
      <c r="B109" s="178"/>
      <c r="C109" s="179"/>
      <c r="D109" s="131" t="s">
        <v>34</v>
      </c>
      <c r="E109" s="129">
        <v>0</v>
      </c>
      <c r="F109" s="129">
        <v>1875</v>
      </c>
      <c r="I109" s="35"/>
      <c r="J109" s="35"/>
      <c r="K109" s="35"/>
    </row>
    <row r="110" spans="1:11" ht="36" x14ac:dyDescent="0.3">
      <c r="A110" s="180">
        <v>4</v>
      </c>
      <c r="B110" s="181"/>
      <c r="C110" s="182"/>
      <c r="D110" s="131" t="s">
        <v>23</v>
      </c>
      <c r="E110" s="128">
        <f t="shared" ref="E110" si="21">E111</f>
        <v>0</v>
      </c>
      <c r="F110" s="128">
        <v>0</v>
      </c>
      <c r="I110" s="35"/>
      <c r="J110" s="35"/>
      <c r="K110" s="35"/>
    </row>
    <row r="111" spans="1:11" ht="54" x14ac:dyDescent="0.3">
      <c r="A111" s="177">
        <v>42</v>
      </c>
      <c r="B111" s="178"/>
      <c r="C111" s="179"/>
      <c r="D111" s="131" t="s">
        <v>48</v>
      </c>
      <c r="E111" s="128"/>
      <c r="F111" s="128">
        <v>1298</v>
      </c>
      <c r="I111" s="35"/>
      <c r="J111" s="35"/>
      <c r="K111" s="35"/>
    </row>
    <row r="112" spans="1:11" ht="36" x14ac:dyDescent="0.3">
      <c r="A112" s="124" t="s">
        <v>146</v>
      </c>
      <c r="B112" s="119"/>
      <c r="C112" s="112"/>
      <c r="D112" s="112" t="s">
        <v>75</v>
      </c>
      <c r="E112" s="129">
        <v>26500</v>
      </c>
      <c r="F112" s="129">
        <v>26100</v>
      </c>
      <c r="I112" s="35"/>
      <c r="J112" s="35"/>
      <c r="K112" s="35"/>
    </row>
    <row r="113" spans="1:11" ht="36" x14ac:dyDescent="0.3">
      <c r="A113" s="180">
        <v>4</v>
      </c>
      <c r="B113" s="181"/>
      <c r="C113" s="182"/>
      <c r="D113" s="131" t="s">
        <v>23</v>
      </c>
      <c r="E113" s="128">
        <v>26500</v>
      </c>
      <c r="F113" s="128">
        <v>26100</v>
      </c>
      <c r="I113" s="35"/>
      <c r="J113" s="35"/>
      <c r="K113" s="35"/>
    </row>
    <row r="114" spans="1:11" ht="54" x14ac:dyDescent="0.3">
      <c r="A114" s="177">
        <v>42</v>
      </c>
      <c r="B114" s="178"/>
      <c r="C114" s="179"/>
      <c r="D114" s="131" t="s">
        <v>48</v>
      </c>
      <c r="E114" s="128">
        <v>26500</v>
      </c>
      <c r="F114" s="128">
        <v>26100</v>
      </c>
      <c r="I114" s="35"/>
      <c r="J114" s="35"/>
      <c r="K114" s="35"/>
    </row>
    <row r="115" spans="1:11" ht="36" x14ac:dyDescent="0.3">
      <c r="A115" s="139">
        <v>45</v>
      </c>
      <c r="B115" s="140"/>
      <c r="C115" s="141"/>
      <c r="D115" s="117" t="s">
        <v>147</v>
      </c>
      <c r="E115" s="128">
        <v>0</v>
      </c>
      <c r="F115" s="128"/>
      <c r="I115" s="35"/>
      <c r="J115" s="35"/>
      <c r="K115" s="35"/>
    </row>
    <row r="116" spans="1:11" ht="18.75" x14ac:dyDescent="0.3">
      <c r="A116" s="190" t="s">
        <v>148</v>
      </c>
      <c r="B116" s="191"/>
      <c r="C116" s="192"/>
      <c r="D116" s="112" t="s">
        <v>54</v>
      </c>
      <c r="E116" s="129">
        <f t="shared" ref="E116:F116" si="22">E117+E119</f>
        <v>0</v>
      </c>
      <c r="F116" s="129">
        <f t="shared" si="22"/>
        <v>0</v>
      </c>
      <c r="I116" s="35"/>
      <c r="J116" s="35"/>
      <c r="K116" s="35"/>
    </row>
    <row r="117" spans="1:11" ht="18.75" x14ac:dyDescent="0.3">
      <c r="A117" s="180">
        <v>3</v>
      </c>
      <c r="B117" s="181"/>
      <c r="C117" s="182"/>
      <c r="D117" s="131" t="s">
        <v>21</v>
      </c>
      <c r="E117" s="128">
        <f t="shared" ref="E117:F117" si="23">E118</f>
        <v>0</v>
      </c>
      <c r="F117" s="128">
        <f t="shared" si="23"/>
        <v>0</v>
      </c>
      <c r="I117" s="35"/>
      <c r="J117" s="35"/>
      <c r="K117" s="35"/>
    </row>
    <row r="118" spans="1:11" ht="18.75" x14ac:dyDescent="0.3">
      <c r="A118" s="177">
        <v>32</v>
      </c>
      <c r="B118" s="178"/>
      <c r="C118" s="179"/>
      <c r="D118" s="131" t="s">
        <v>34</v>
      </c>
      <c r="E118" s="128"/>
      <c r="F118" s="128"/>
      <c r="I118" s="35"/>
      <c r="J118" s="35"/>
      <c r="K118" s="35"/>
    </row>
    <row r="119" spans="1:11" ht="36" x14ac:dyDescent="0.3">
      <c r="A119" s="180">
        <v>4</v>
      </c>
      <c r="B119" s="181"/>
      <c r="C119" s="182"/>
      <c r="D119" s="131" t="s">
        <v>23</v>
      </c>
      <c r="E119" s="128">
        <f t="shared" ref="E119:F119" si="24">E120</f>
        <v>0</v>
      </c>
      <c r="F119" s="128">
        <f t="shared" si="24"/>
        <v>0</v>
      </c>
      <c r="I119" s="35"/>
      <c r="J119" s="35"/>
      <c r="K119" s="35"/>
    </row>
    <row r="120" spans="1:11" ht="54" x14ac:dyDescent="0.3">
      <c r="A120" s="177">
        <v>42</v>
      </c>
      <c r="B120" s="178"/>
      <c r="C120" s="179"/>
      <c r="D120" s="131" t="s">
        <v>48</v>
      </c>
      <c r="E120" s="128"/>
      <c r="F120" s="128"/>
      <c r="I120" s="35"/>
      <c r="J120" s="35"/>
      <c r="K120" s="35"/>
    </row>
    <row r="121" spans="1:11" ht="72" x14ac:dyDescent="0.3">
      <c r="A121" s="142" t="s">
        <v>149</v>
      </c>
      <c r="B121" s="140"/>
      <c r="C121" s="141"/>
      <c r="D121" s="112" t="s">
        <v>150</v>
      </c>
      <c r="E121" s="129">
        <f t="shared" ref="E121:F122" si="25">E122</f>
        <v>217001</v>
      </c>
      <c r="F121" s="129">
        <f t="shared" si="25"/>
        <v>217001</v>
      </c>
      <c r="I121" s="35"/>
      <c r="J121" s="35"/>
      <c r="K121" s="35"/>
    </row>
    <row r="122" spans="1:11" ht="54" x14ac:dyDescent="0.3">
      <c r="A122" s="124" t="s">
        <v>151</v>
      </c>
      <c r="B122" s="119"/>
      <c r="C122" s="112"/>
      <c r="D122" s="112" t="s">
        <v>152</v>
      </c>
      <c r="E122" s="129">
        <f t="shared" si="25"/>
        <v>217001</v>
      </c>
      <c r="F122" s="129">
        <f t="shared" si="25"/>
        <v>217001</v>
      </c>
      <c r="I122" s="35"/>
      <c r="J122" s="35"/>
      <c r="K122" s="35"/>
    </row>
    <row r="123" spans="1:11" ht="18.75" x14ac:dyDescent="0.3">
      <c r="A123" s="180">
        <v>3</v>
      </c>
      <c r="B123" s="181"/>
      <c r="C123" s="182"/>
      <c r="D123" s="131" t="s">
        <v>21</v>
      </c>
      <c r="E123" s="128">
        <v>217001</v>
      </c>
      <c r="F123" s="128">
        <v>217001</v>
      </c>
      <c r="I123" s="35"/>
      <c r="J123" s="35"/>
      <c r="K123" s="35"/>
    </row>
    <row r="124" spans="1:11" ht="18.75" x14ac:dyDescent="0.3">
      <c r="A124" s="132">
        <v>31</v>
      </c>
      <c r="B124" s="121"/>
      <c r="C124" s="117"/>
      <c r="D124" s="131" t="s">
        <v>138</v>
      </c>
      <c r="E124" s="128">
        <v>214347</v>
      </c>
      <c r="F124" s="128">
        <v>214347</v>
      </c>
      <c r="I124" s="35"/>
      <c r="J124" s="35"/>
      <c r="K124" s="35"/>
    </row>
    <row r="125" spans="1:11" ht="18.75" x14ac:dyDescent="0.3">
      <c r="A125" s="177">
        <v>32</v>
      </c>
      <c r="B125" s="178"/>
      <c r="C125" s="179"/>
      <c r="D125" s="131" t="s">
        <v>34</v>
      </c>
      <c r="E125" s="128">
        <v>2654</v>
      </c>
      <c r="F125" s="128">
        <v>2654</v>
      </c>
      <c r="I125" s="35"/>
      <c r="J125" s="35"/>
      <c r="K125" s="35"/>
    </row>
    <row r="126" spans="1:11" ht="18.75" x14ac:dyDescent="0.25">
      <c r="A126" s="101"/>
      <c r="B126" s="101"/>
      <c r="C126" s="100"/>
      <c r="D126" s="100"/>
      <c r="E126" s="86"/>
      <c r="F126" s="86"/>
      <c r="G126" s="35"/>
      <c r="H126" s="35"/>
      <c r="I126" s="35"/>
      <c r="J126" s="35"/>
      <c r="K126" s="35"/>
    </row>
    <row r="127" spans="1:11" ht="18.75" x14ac:dyDescent="0.25">
      <c r="A127" s="101"/>
      <c r="B127" s="101"/>
      <c r="C127" s="100"/>
      <c r="D127" s="100"/>
      <c r="E127" s="86"/>
      <c r="F127" s="86"/>
      <c r="G127" s="35"/>
      <c r="H127" s="35"/>
      <c r="I127" s="35"/>
      <c r="J127" s="35"/>
      <c r="K127" s="35"/>
    </row>
    <row r="128" spans="1:11" ht="18.75" x14ac:dyDescent="0.25">
      <c r="A128" s="101"/>
      <c r="B128" s="101"/>
      <c r="C128" s="100"/>
      <c r="D128" s="102"/>
      <c r="E128" s="86"/>
      <c r="F128" s="86"/>
      <c r="G128" s="35"/>
      <c r="H128" s="35"/>
      <c r="I128" s="35"/>
      <c r="J128" s="35"/>
      <c r="K128" s="35"/>
    </row>
    <row r="129" spans="1:11" ht="18.75" x14ac:dyDescent="0.25">
      <c r="A129" s="101"/>
      <c r="B129" s="101"/>
      <c r="C129" s="100"/>
      <c r="D129" s="103"/>
      <c r="E129" s="86"/>
      <c r="F129" s="86"/>
      <c r="G129" s="35"/>
      <c r="H129" s="35"/>
      <c r="I129" s="35"/>
      <c r="J129" s="35"/>
      <c r="K129" s="35"/>
    </row>
    <row r="130" spans="1:11" ht="18.75" x14ac:dyDescent="0.25">
      <c r="A130" s="101"/>
      <c r="B130" s="101"/>
      <c r="C130" s="100"/>
      <c r="D130" s="100"/>
      <c r="E130" s="86"/>
      <c r="F130" s="86"/>
      <c r="G130" s="35"/>
      <c r="H130" s="35"/>
      <c r="I130" s="35"/>
      <c r="J130" s="35"/>
      <c r="K130" s="35"/>
    </row>
    <row r="131" spans="1:11" ht="18.75" x14ac:dyDescent="0.25">
      <c r="A131" s="101"/>
      <c r="B131" s="101"/>
      <c r="C131" s="100"/>
      <c r="D131" s="100"/>
      <c r="E131" s="86"/>
      <c r="F131" s="86"/>
      <c r="G131" s="35"/>
      <c r="H131" s="35"/>
      <c r="I131" s="35"/>
      <c r="J131" s="35"/>
      <c r="K131" s="35"/>
    </row>
    <row r="132" spans="1:11" ht="18.75" x14ac:dyDescent="0.25">
      <c r="A132" s="101"/>
      <c r="B132" s="101"/>
      <c r="C132" s="100"/>
      <c r="D132" s="100"/>
      <c r="E132" s="86"/>
      <c r="F132" s="86"/>
      <c r="G132" s="35"/>
      <c r="H132" s="35"/>
      <c r="I132" s="35"/>
      <c r="J132" s="35"/>
      <c r="K132" s="35"/>
    </row>
    <row r="133" spans="1:11" ht="18.75" x14ac:dyDescent="0.25">
      <c r="A133" s="101"/>
      <c r="B133" s="101"/>
      <c r="C133" s="100"/>
      <c r="D133" s="100"/>
      <c r="E133" s="86"/>
      <c r="F133" s="86"/>
      <c r="G133" s="35"/>
      <c r="H133" s="35"/>
      <c r="I133" s="35"/>
      <c r="J133" s="35"/>
      <c r="K133" s="35"/>
    </row>
    <row r="134" spans="1:11" ht="18.75" x14ac:dyDescent="0.25">
      <c r="A134" s="101"/>
      <c r="B134" s="101"/>
      <c r="C134" s="100"/>
      <c r="D134" s="100"/>
      <c r="E134" s="86"/>
      <c r="F134" s="86"/>
      <c r="G134" s="35"/>
      <c r="H134" s="35"/>
      <c r="I134" s="35"/>
      <c r="J134" s="35"/>
      <c r="K134" s="35"/>
    </row>
    <row r="135" spans="1:11" ht="18.75" x14ac:dyDescent="0.25">
      <c r="A135" s="101"/>
      <c r="B135" s="101"/>
      <c r="C135" s="100"/>
      <c r="D135" s="100"/>
      <c r="E135" s="86"/>
      <c r="F135" s="86"/>
      <c r="G135" s="35"/>
      <c r="H135" s="35"/>
      <c r="I135" s="35"/>
      <c r="J135" s="35"/>
      <c r="K135" s="35"/>
    </row>
    <row r="136" spans="1:11" ht="18.75" x14ac:dyDescent="0.25">
      <c r="A136" s="101"/>
      <c r="B136" s="101"/>
      <c r="C136" s="100"/>
      <c r="D136" s="100"/>
      <c r="E136" s="86"/>
      <c r="F136" s="86"/>
      <c r="G136" s="35"/>
      <c r="H136" s="35"/>
      <c r="I136" s="35"/>
      <c r="J136" s="35"/>
      <c r="K136" s="35"/>
    </row>
    <row r="137" spans="1:11" ht="18.75" x14ac:dyDescent="0.25">
      <c r="A137" s="101"/>
      <c r="B137" s="101"/>
      <c r="C137" s="100"/>
      <c r="D137" s="102"/>
      <c r="E137" s="86"/>
      <c r="F137" s="86"/>
      <c r="G137" s="35"/>
      <c r="H137" s="35"/>
      <c r="I137" s="35"/>
      <c r="J137" s="35"/>
      <c r="K137" s="35"/>
    </row>
    <row r="138" spans="1:11" ht="18.75" x14ac:dyDescent="0.25">
      <c r="A138" s="101"/>
      <c r="B138" s="101"/>
      <c r="C138" s="100"/>
      <c r="D138" s="103"/>
      <c r="E138" s="86"/>
      <c r="F138" s="86"/>
      <c r="G138" s="35"/>
      <c r="H138" s="35"/>
      <c r="I138" s="35"/>
      <c r="J138" s="35"/>
      <c r="K138" s="35"/>
    </row>
    <row r="139" spans="1:11" ht="18.75" x14ac:dyDescent="0.25">
      <c r="A139" s="101"/>
      <c r="B139" s="101"/>
      <c r="C139" s="100"/>
      <c r="D139" s="100"/>
      <c r="E139" s="86"/>
      <c r="F139" s="86"/>
      <c r="G139" s="35"/>
      <c r="H139" s="35"/>
      <c r="I139" s="35"/>
      <c r="J139" s="35"/>
      <c r="K139" s="35"/>
    </row>
    <row r="140" spans="1:11" ht="18.75" x14ac:dyDescent="0.25">
      <c r="A140" s="101"/>
      <c r="B140" s="101"/>
      <c r="C140" s="100"/>
      <c r="D140" s="100"/>
      <c r="E140" s="86"/>
      <c r="F140" s="86"/>
      <c r="G140" s="35"/>
      <c r="H140" s="35"/>
      <c r="I140" s="35"/>
      <c r="J140" s="35"/>
      <c r="K140" s="35"/>
    </row>
    <row r="141" spans="1:11" ht="18.75" x14ac:dyDescent="0.25">
      <c r="A141" s="101"/>
      <c r="B141" s="101"/>
      <c r="C141" s="100"/>
      <c r="D141" s="100"/>
      <c r="E141" s="86"/>
      <c r="F141" s="86"/>
      <c r="G141" s="35"/>
      <c r="H141" s="35"/>
      <c r="I141" s="35"/>
      <c r="J141" s="35"/>
      <c r="K141" s="35"/>
    </row>
    <row r="142" spans="1:11" ht="18.75" x14ac:dyDescent="0.25">
      <c r="A142" s="101"/>
      <c r="B142" s="101"/>
      <c r="C142" s="100"/>
      <c r="D142" s="100"/>
      <c r="E142" s="86"/>
      <c r="F142" s="86"/>
      <c r="G142" s="35"/>
      <c r="H142" s="35"/>
      <c r="I142" s="35"/>
      <c r="J142" s="35"/>
      <c r="K142" s="35"/>
    </row>
    <row r="143" spans="1:11" ht="18.75" x14ac:dyDescent="0.25">
      <c r="A143" s="101"/>
      <c r="B143" s="101"/>
      <c r="C143" s="100"/>
      <c r="D143" s="100"/>
      <c r="E143" s="86"/>
      <c r="F143" s="86"/>
      <c r="G143" s="35"/>
      <c r="H143" s="35"/>
      <c r="I143" s="35"/>
      <c r="J143" s="35"/>
      <c r="K143" s="35"/>
    </row>
    <row r="144" spans="1:11" ht="18.75" x14ac:dyDescent="0.25">
      <c r="A144" s="101"/>
      <c r="B144" s="101"/>
      <c r="C144" s="100"/>
      <c r="D144" s="100"/>
      <c r="E144" s="86"/>
      <c r="F144" s="86"/>
      <c r="G144" s="35"/>
      <c r="H144" s="35"/>
      <c r="I144" s="35"/>
      <c r="J144" s="35"/>
      <c r="K144" s="35"/>
    </row>
    <row r="145" spans="1:11" ht="18.75" x14ac:dyDescent="0.25">
      <c r="A145" s="101"/>
      <c r="B145" s="101"/>
      <c r="C145" s="100"/>
      <c r="D145" s="100"/>
      <c r="E145" s="86"/>
      <c r="F145" s="86"/>
      <c r="G145" s="35"/>
      <c r="H145" s="35"/>
      <c r="I145" s="35"/>
      <c r="J145" s="35"/>
      <c r="K145" s="35"/>
    </row>
    <row r="146" spans="1:11" ht="18.75" x14ac:dyDescent="0.25">
      <c r="A146" s="101"/>
      <c r="B146" s="101"/>
      <c r="C146" s="100"/>
      <c r="D146" s="102"/>
      <c r="E146" s="86"/>
      <c r="F146" s="86"/>
      <c r="G146" s="35"/>
      <c r="H146" s="35"/>
      <c r="I146" s="35"/>
      <c r="J146" s="35"/>
      <c r="K146" s="35"/>
    </row>
    <row r="147" spans="1:11" ht="18.75" x14ac:dyDescent="0.25">
      <c r="A147" s="101"/>
      <c r="B147" s="101"/>
      <c r="C147" s="100"/>
      <c r="D147" s="104"/>
      <c r="E147" s="86"/>
      <c r="F147" s="86"/>
      <c r="G147" s="35"/>
      <c r="H147" s="35"/>
      <c r="I147" s="35"/>
      <c r="J147" s="35"/>
      <c r="K147" s="35"/>
    </row>
    <row r="148" spans="1:11" ht="18.75" x14ac:dyDescent="0.25">
      <c r="A148" s="101"/>
      <c r="B148" s="101"/>
      <c r="C148" s="100"/>
      <c r="D148" s="100"/>
      <c r="E148" s="86"/>
      <c r="F148" s="86"/>
      <c r="G148" s="35"/>
      <c r="H148" s="35"/>
      <c r="I148" s="35"/>
      <c r="J148" s="35"/>
      <c r="K148" s="35"/>
    </row>
    <row r="149" spans="1:11" ht="18.75" x14ac:dyDescent="0.25">
      <c r="A149" s="101"/>
      <c r="B149" s="101"/>
      <c r="C149" s="100"/>
      <c r="D149" s="100"/>
      <c r="E149" s="86"/>
      <c r="F149" s="86"/>
      <c r="G149" s="35"/>
      <c r="H149" s="35"/>
      <c r="I149" s="35"/>
      <c r="J149" s="35"/>
      <c r="K149" s="35"/>
    </row>
    <row r="150" spans="1:11" ht="18.75" x14ac:dyDescent="0.25">
      <c r="A150" s="101"/>
      <c r="B150" s="101"/>
      <c r="C150" s="100"/>
      <c r="D150" s="100"/>
      <c r="E150" s="86"/>
      <c r="F150" s="86"/>
      <c r="G150" s="35"/>
      <c r="H150" s="35"/>
      <c r="I150" s="35"/>
      <c r="J150" s="35"/>
      <c r="K150" s="35"/>
    </row>
    <row r="151" spans="1:11" ht="18.75" x14ac:dyDescent="0.25">
      <c r="A151" s="101"/>
      <c r="B151" s="101"/>
      <c r="C151" s="100"/>
      <c r="D151" s="100"/>
      <c r="E151" s="86"/>
      <c r="F151" s="86"/>
      <c r="G151" s="35"/>
      <c r="H151" s="35"/>
      <c r="I151" s="35"/>
      <c r="J151" s="35"/>
      <c r="K151" s="35"/>
    </row>
    <row r="152" spans="1:11" ht="18.75" x14ac:dyDescent="0.25">
      <c r="A152" s="101"/>
      <c r="B152" s="101"/>
      <c r="C152" s="100"/>
      <c r="D152" s="100"/>
      <c r="E152" s="86"/>
      <c r="F152" s="86"/>
      <c r="G152" s="35"/>
      <c r="H152" s="35"/>
      <c r="I152" s="35"/>
      <c r="J152" s="35"/>
      <c r="K152" s="35"/>
    </row>
    <row r="153" spans="1:11" ht="18.75" x14ac:dyDescent="0.25">
      <c r="A153" s="101"/>
      <c r="B153" s="101"/>
      <c r="C153" s="100"/>
      <c r="D153" s="100"/>
      <c r="E153" s="86"/>
      <c r="F153" s="86"/>
      <c r="G153" s="35"/>
      <c r="H153" s="35"/>
      <c r="I153" s="35"/>
      <c r="J153" s="35"/>
      <c r="K153" s="35"/>
    </row>
    <row r="154" spans="1:11" ht="18.75" x14ac:dyDescent="0.25">
      <c r="A154" s="101"/>
      <c r="B154" s="101"/>
      <c r="C154" s="100"/>
      <c r="D154" s="100"/>
      <c r="E154" s="86"/>
      <c r="F154" s="86"/>
      <c r="G154" s="35"/>
      <c r="H154" s="35"/>
      <c r="I154" s="35"/>
      <c r="J154" s="35"/>
      <c r="K154" s="35"/>
    </row>
    <row r="155" spans="1:11" ht="18.75" x14ac:dyDescent="0.25">
      <c r="A155" s="101"/>
      <c r="B155" s="101"/>
      <c r="C155" s="100"/>
      <c r="D155" s="102"/>
      <c r="E155" s="86"/>
      <c r="F155" s="86"/>
      <c r="G155" s="35"/>
      <c r="H155" s="35"/>
      <c r="I155" s="35"/>
      <c r="J155" s="35"/>
      <c r="K155" s="35"/>
    </row>
    <row r="156" spans="1:11" ht="18.75" x14ac:dyDescent="0.25">
      <c r="A156" s="101"/>
      <c r="B156" s="101"/>
      <c r="C156" s="100"/>
      <c r="D156" s="104"/>
      <c r="E156" s="86"/>
      <c r="F156" s="86"/>
      <c r="G156" s="35"/>
      <c r="H156" s="35"/>
      <c r="I156" s="35"/>
      <c r="J156" s="35"/>
      <c r="K156" s="35"/>
    </row>
    <row r="157" spans="1:11" ht="18.75" x14ac:dyDescent="0.25">
      <c r="A157" s="101"/>
      <c r="B157" s="101"/>
      <c r="C157" s="100"/>
      <c r="D157" s="100"/>
      <c r="E157" s="86"/>
      <c r="F157" s="86"/>
      <c r="G157" s="35"/>
      <c r="H157" s="35"/>
      <c r="I157" s="35"/>
      <c r="J157" s="35"/>
      <c r="K157" s="35"/>
    </row>
    <row r="158" spans="1:11" ht="18.75" x14ac:dyDescent="0.25">
      <c r="A158" s="101"/>
      <c r="B158" s="101"/>
      <c r="C158" s="100"/>
      <c r="D158" s="100"/>
      <c r="E158" s="86"/>
      <c r="F158" s="86"/>
      <c r="G158" s="35"/>
      <c r="H158" s="35"/>
      <c r="I158" s="35"/>
      <c r="J158" s="35"/>
      <c r="K158" s="35"/>
    </row>
    <row r="159" spans="1:11" ht="18.75" x14ac:dyDescent="0.25">
      <c r="A159" s="101"/>
      <c r="B159" s="101"/>
      <c r="C159" s="100"/>
      <c r="D159" s="100"/>
      <c r="E159" s="86"/>
      <c r="F159" s="86"/>
      <c r="G159" s="35"/>
      <c r="H159" s="35"/>
      <c r="I159" s="35"/>
      <c r="J159" s="35"/>
      <c r="K159" s="35"/>
    </row>
    <row r="160" spans="1:11" ht="18.75" x14ac:dyDescent="0.25">
      <c r="A160" s="101"/>
      <c r="B160" s="101"/>
      <c r="C160" s="100"/>
      <c r="D160" s="100"/>
      <c r="E160" s="86"/>
      <c r="F160" s="86"/>
      <c r="G160" s="35"/>
      <c r="H160" s="35"/>
      <c r="I160" s="35"/>
      <c r="J160" s="35"/>
      <c r="K160" s="35"/>
    </row>
    <row r="161" spans="1:11" ht="18.75" x14ac:dyDescent="0.25">
      <c r="A161" s="101"/>
      <c r="B161" s="101"/>
      <c r="C161" s="100"/>
      <c r="D161" s="100"/>
      <c r="E161" s="86"/>
      <c r="F161" s="86"/>
      <c r="G161" s="35"/>
      <c r="H161" s="35"/>
      <c r="I161" s="35"/>
      <c r="J161" s="35"/>
      <c r="K161" s="35"/>
    </row>
    <row r="162" spans="1:11" ht="18.75" x14ac:dyDescent="0.25">
      <c r="A162" s="101"/>
      <c r="B162" s="101"/>
      <c r="C162" s="100"/>
      <c r="D162" s="100"/>
      <c r="E162" s="86"/>
      <c r="F162" s="86"/>
      <c r="G162" s="35"/>
      <c r="H162" s="35"/>
      <c r="I162" s="35"/>
      <c r="J162" s="35"/>
      <c r="K162" s="35"/>
    </row>
    <row r="163" spans="1:11" ht="18.75" x14ac:dyDescent="0.25">
      <c r="A163" s="101"/>
      <c r="B163" s="101"/>
      <c r="C163" s="100"/>
      <c r="D163" s="100"/>
      <c r="E163" s="86"/>
      <c r="F163" s="86"/>
      <c r="G163" s="35"/>
      <c r="H163" s="35"/>
      <c r="I163" s="35"/>
      <c r="J163" s="35"/>
      <c r="K163" s="35"/>
    </row>
    <row r="164" spans="1:11" ht="18.75" x14ac:dyDescent="0.25">
      <c r="A164" s="101"/>
      <c r="B164" s="101"/>
      <c r="C164" s="100"/>
      <c r="D164" s="102"/>
      <c r="E164" s="86"/>
      <c r="F164" s="86"/>
      <c r="G164" s="35"/>
      <c r="H164" s="35"/>
      <c r="I164" s="35"/>
      <c r="J164" s="35"/>
      <c r="K164" s="35"/>
    </row>
    <row r="165" spans="1:11" ht="18.75" x14ac:dyDescent="0.25">
      <c r="A165" s="101"/>
      <c r="B165" s="101"/>
      <c r="C165" s="100"/>
      <c r="D165" s="103"/>
      <c r="E165" s="86"/>
      <c r="F165" s="86"/>
      <c r="G165" s="35"/>
      <c r="H165" s="35"/>
      <c r="I165" s="35"/>
      <c r="J165" s="35"/>
      <c r="K165" s="35"/>
    </row>
    <row r="166" spans="1:11" ht="18.75" x14ac:dyDescent="0.25">
      <c r="A166" s="101"/>
      <c r="B166" s="101"/>
      <c r="C166" s="100"/>
      <c r="D166" s="100"/>
      <c r="E166" s="86"/>
      <c r="F166" s="86"/>
      <c r="G166" s="35"/>
      <c r="H166" s="35"/>
      <c r="I166" s="35"/>
      <c r="J166" s="35"/>
      <c r="K166" s="35"/>
    </row>
    <row r="167" spans="1:11" ht="18.75" x14ac:dyDescent="0.25">
      <c r="A167" s="101"/>
      <c r="B167" s="101"/>
      <c r="C167" s="100"/>
      <c r="D167" s="100"/>
      <c r="E167" s="86"/>
      <c r="F167" s="86"/>
      <c r="G167" s="35"/>
      <c r="H167" s="35"/>
      <c r="I167" s="35"/>
      <c r="J167" s="35"/>
      <c r="K167" s="35"/>
    </row>
    <row r="168" spans="1:11" ht="18.75" x14ac:dyDescent="0.25">
      <c r="A168" s="101"/>
      <c r="B168" s="101"/>
      <c r="C168" s="100"/>
      <c r="D168" s="100"/>
      <c r="E168" s="86"/>
      <c r="F168" s="86"/>
      <c r="G168" s="35"/>
      <c r="H168" s="35"/>
      <c r="I168" s="35"/>
      <c r="J168" s="35"/>
      <c r="K168" s="35"/>
    </row>
    <row r="169" spans="1:11" ht="18.75" x14ac:dyDescent="0.25">
      <c r="A169" s="101"/>
      <c r="B169" s="101"/>
      <c r="C169" s="100"/>
      <c r="D169" s="100"/>
      <c r="E169" s="86"/>
      <c r="F169" s="86"/>
      <c r="G169" s="35"/>
      <c r="H169" s="35"/>
      <c r="I169" s="35"/>
      <c r="J169" s="35"/>
      <c r="K169" s="35"/>
    </row>
    <row r="170" spans="1:11" ht="18.75" x14ac:dyDescent="0.25">
      <c r="A170" s="101"/>
      <c r="B170" s="101"/>
      <c r="C170" s="100"/>
      <c r="D170" s="100"/>
      <c r="E170" s="86"/>
      <c r="F170" s="86"/>
      <c r="G170" s="35"/>
      <c r="H170" s="35"/>
      <c r="I170" s="35"/>
      <c r="J170" s="35"/>
      <c r="K170" s="35"/>
    </row>
    <row r="171" spans="1:11" ht="18.75" x14ac:dyDescent="0.25">
      <c r="A171" s="101"/>
      <c r="B171" s="101"/>
      <c r="C171" s="100"/>
      <c r="D171" s="100"/>
      <c r="E171" s="86"/>
      <c r="F171" s="86"/>
      <c r="G171" s="35"/>
      <c r="H171" s="35"/>
      <c r="I171" s="35"/>
      <c r="J171" s="35"/>
      <c r="K171" s="35"/>
    </row>
    <row r="172" spans="1:11" ht="18.75" x14ac:dyDescent="0.25">
      <c r="A172" s="101"/>
      <c r="B172" s="101"/>
      <c r="C172" s="100"/>
      <c r="D172" s="100"/>
      <c r="E172" s="86"/>
      <c r="F172" s="86"/>
      <c r="G172" s="35"/>
      <c r="H172" s="35"/>
      <c r="I172" s="35"/>
      <c r="J172" s="35"/>
      <c r="K172" s="35"/>
    </row>
    <row r="173" spans="1:11" ht="18.75" x14ac:dyDescent="0.25">
      <c r="A173" s="101"/>
      <c r="B173" s="101"/>
      <c r="C173" s="100"/>
      <c r="D173" s="102"/>
      <c r="E173" s="86"/>
      <c r="F173" s="86"/>
      <c r="G173" s="35"/>
      <c r="H173" s="35"/>
      <c r="I173" s="35"/>
      <c r="J173" s="35"/>
      <c r="K173" s="35"/>
    </row>
    <row r="174" spans="1:11" ht="18" x14ac:dyDescent="0.25">
      <c r="A174" s="105"/>
      <c r="B174" s="105"/>
      <c r="C174" s="105"/>
      <c r="D174" s="106"/>
      <c r="E174" s="86"/>
      <c r="F174" s="86"/>
      <c r="G174" s="35"/>
      <c r="H174" s="35"/>
      <c r="I174" s="35"/>
      <c r="J174" s="35"/>
      <c r="K174" s="35"/>
    </row>
    <row r="175" spans="1:11" ht="18" x14ac:dyDescent="0.25">
      <c r="A175" s="98"/>
      <c r="B175" s="98"/>
      <c r="C175" s="99"/>
      <c r="D175" s="106"/>
      <c r="E175" s="86"/>
      <c r="F175" s="86"/>
      <c r="G175" s="35"/>
      <c r="H175" s="35"/>
      <c r="I175" s="35"/>
      <c r="J175" s="35"/>
      <c r="K175" s="35"/>
    </row>
    <row r="176" spans="1:11" ht="18.75" x14ac:dyDescent="0.25">
      <c r="A176" s="98"/>
      <c r="B176" s="98"/>
      <c r="C176" s="100"/>
      <c r="D176" s="100"/>
      <c r="E176" s="86"/>
      <c r="F176" s="86"/>
      <c r="G176" s="35"/>
      <c r="H176" s="35"/>
      <c r="I176" s="35"/>
      <c r="J176" s="35"/>
      <c r="K176" s="35"/>
    </row>
    <row r="177" spans="1:11" ht="18.75" x14ac:dyDescent="0.25">
      <c r="A177" s="98"/>
      <c r="B177" s="98"/>
      <c r="C177" s="100"/>
      <c r="D177" s="100"/>
      <c r="E177" s="86"/>
      <c r="F177" s="86"/>
      <c r="G177" s="35"/>
      <c r="H177" s="35"/>
      <c r="I177" s="35"/>
      <c r="J177" s="35"/>
      <c r="K177" s="35"/>
    </row>
    <row r="178" spans="1:11" ht="18.75" x14ac:dyDescent="0.25">
      <c r="A178" s="98"/>
      <c r="B178" s="98"/>
      <c r="C178" s="100"/>
      <c r="D178" s="100"/>
      <c r="E178" s="86"/>
      <c r="F178" s="86"/>
      <c r="G178" s="35"/>
      <c r="H178" s="35"/>
      <c r="I178" s="35"/>
      <c r="J178" s="35"/>
      <c r="K178" s="35"/>
    </row>
    <row r="179" spans="1:11" ht="18.75" x14ac:dyDescent="0.25">
      <c r="A179" s="98"/>
      <c r="B179" s="98"/>
      <c r="C179" s="100"/>
      <c r="D179" s="100"/>
      <c r="E179" s="86"/>
      <c r="F179" s="86"/>
      <c r="G179" s="35"/>
      <c r="H179" s="35"/>
      <c r="I179" s="35"/>
      <c r="J179" s="35"/>
      <c r="K179" s="35"/>
    </row>
    <row r="180" spans="1:11" ht="18.75" x14ac:dyDescent="0.25">
      <c r="A180" s="98"/>
      <c r="B180" s="98"/>
      <c r="C180" s="100"/>
      <c r="D180" s="100"/>
      <c r="E180" s="86"/>
      <c r="F180" s="86"/>
      <c r="G180" s="35"/>
      <c r="H180" s="35"/>
      <c r="I180" s="35"/>
      <c r="J180" s="35"/>
      <c r="K180" s="35"/>
    </row>
    <row r="181" spans="1:11" ht="18.75" x14ac:dyDescent="0.25">
      <c r="A181" s="98"/>
      <c r="B181" s="98"/>
      <c r="C181" s="100"/>
      <c r="D181" s="100"/>
      <c r="E181" s="86"/>
      <c r="F181" s="86"/>
      <c r="G181" s="35"/>
      <c r="H181" s="35"/>
      <c r="I181" s="35"/>
      <c r="J181" s="35"/>
      <c r="K181" s="35"/>
    </row>
    <row r="182" spans="1:11" ht="18.75" x14ac:dyDescent="0.25">
      <c r="A182" s="98"/>
      <c r="B182" s="98"/>
      <c r="C182" s="100"/>
      <c r="D182" s="100"/>
      <c r="E182" s="86"/>
      <c r="F182" s="86"/>
      <c r="G182" s="35"/>
      <c r="H182" s="35"/>
      <c r="I182" s="35"/>
      <c r="J182" s="35"/>
      <c r="K182" s="35"/>
    </row>
    <row r="183" spans="1:11" ht="18.75" x14ac:dyDescent="0.25">
      <c r="A183" s="98"/>
      <c r="B183" s="98"/>
      <c r="C183" s="100"/>
      <c r="D183" s="102"/>
      <c r="E183" s="86"/>
      <c r="F183" s="86"/>
      <c r="G183" s="35"/>
      <c r="H183" s="35"/>
      <c r="I183" s="35"/>
      <c r="J183" s="35"/>
      <c r="K183" s="35"/>
    </row>
    <row r="184" spans="1:11" ht="18" x14ac:dyDescent="0.25">
      <c r="A184" s="98"/>
      <c r="B184" s="98"/>
      <c r="C184" s="99"/>
      <c r="D184" s="106"/>
      <c r="E184" s="86"/>
      <c r="F184" s="86"/>
      <c r="G184" s="35"/>
      <c r="H184" s="35"/>
      <c r="I184" s="35"/>
      <c r="J184" s="35"/>
      <c r="K184" s="35"/>
    </row>
    <row r="185" spans="1:11" ht="18.75" x14ac:dyDescent="0.25">
      <c r="A185" s="98"/>
      <c r="B185" s="98"/>
      <c r="C185" s="100"/>
      <c r="D185" s="100"/>
      <c r="E185" s="86"/>
      <c r="F185" s="86"/>
      <c r="G185" s="35"/>
      <c r="H185" s="35"/>
      <c r="I185" s="35"/>
      <c r="J185" s="35"/>
      <c r="K185" s="35"/>
    </row>
    <row r="186" spans="1:11" ht="18.75" x14ac:dyDescent="0.25">
      <c r="A186" s="98"/>
      <c r="B186" s="98"/>
      <c r="C186" s="100"/>
      <c r="D186" s="100"/>
      <c r="E186" s="86"/>
      <c r="F186" s="86"/>
      <c r="G186" s="35"/>
      <c r="H186" s="35"/>
      <c r="I186" s="35"/>
      <c r="J186" s="35"/>
      <c r="K186" s="35"/>
    </row>
    <row r="187" spans="1:11" ht="18.75" x14ac:dyDescent="0.25">
      <c r="A187" s="98"/>
      <c r="B187" s="98"/>
      <c r="C187" s="100"/>
      <c r="D187" s="100"/>
      <c r="E187" s="86"/>
      <c r="F187" s="86"/>
      <c r="G187" s="35"/>
      <c r="H187" s="35"/>
      <c r="I187" s="35"/>
      <c r="J187" s="35"/>
      <c r="K187" s="35"/>
    </row>
    <row r="188" spans="1:11" ht="18.75" x14ac:dyDescent="0.25">
      <c r="A188" s="98"/>
      <c r="B188" s="98"/>
      <c r="C188" s="100"/>
      <c r="D188" s="100"/>
      <c r="E188" s="86"/>
      <c r="F188" s="86"/>
      <c r="G188" s="35"/>
      <c r="H188" s="35"/>
      <c r="I188" s="35"/>
      <c r="J188" s="35"/>
      <c r="K188" s="35"/>
    </row>
    <row r="189" spans="1:11" ht="18.75" x14ac:dyDescent="0.25">
      <c r="A189" s="98"/>
      <c r="B189" s="98"/>
      <c r="C189" s="100"/>
      <c r="D189" s="100"/>
      <c r="E189" s="86"/>
      <c r="F189" s="86"/>
      <c r="G189" s="35"/>
      <c r="H189" s="35"/>
      <c r="I189" s="35"/>
      <c r="J189" s="35"/>
      <c r="K189" s="35"/>
    </row>
    <row r="190" spans="1:11" ht="18.75" x14ac:dyDescent="0.25">
      <c r="A190" s="98"/>
      <c r="B190" s="98"/>
      <c r="C190" s="100"/>
      <c r="D190" s="100"/>
      <c r="E190" s="86"/>
      <c r="F190" s="86"/>
      <c r="G190" s="35"/>
      <c r="H190" s="35"/>
      <c r="I190" s="35"/>
      <c r="J190" s="35"/>
      <c r="K190" s="35"/>
    </row>
    <row r="191" spans="1:11" ht="18.75" x14ac:dyDescent="0.25">
      <c r="A191" s="98"/>
      <c r="B191" s="98"/>
      <c r="C191" s="100"/>
      <c r="D191" s="100"/>
      <c r="E191" s="86"/>
      <c r="F191" s="86"/>
      <c r="G191" s="35"/>
      <c r="H191" s="35"/>
      <c r="I191" s="35"/>
      <c r="J191" s="35"/>
      <c r="K191" s="35"/>
    </row>
    <row r="192" spans="1:11" ht="18.75" x14ac:dyDescent="0.25">
      <c r="A192" s="98"/>
      <c r="B192" s="98"/>
      <c r="C192" s="100"/>
      <c r="D192" s="102"/>
      <c r="E192" s="86"/>
      <c r="F192" s="86"/>
      <c r="G192" s="35"/>
      <c r="H192" s="35"/>
      <c r="I192" s="35"/>
      <c r="J192" s="35"/>
      <c r="K192" s="35"/>
    </row>
    <row r="193" spans="1:11" ht="18" x14ac:dyDescent="0.25">
      <c r="A193" s="98"/>
      <c r="B193" s="98"/>
      <c r="C193" s="99"/>
      <c r="D193" s="106"/>
      <c r="E193" s="86"/>
      <c r="F193" s="86"/>
      <c r="G193" s="35"/>
      <c r="H193" s="35"/>
      <c r="I193" s="35"/>
      <c r="J193" s="35"/>
      <c r="K193" s="35"/>
    </row>
    <row r="194" spans="1:11" ht="18.75" x14ac:dyDescent="0.25">
      <c r="A194" s="98"/>
      <c r="B194" s="98"/>
      <c r="C194" s="100"/>
      <c r="D194" s="100"/>
      <c r="E194" s="86"/>
      <c r="F194" s="86"/>
    </row>
    <row r="195" spans="1:11" ht="18.75" x14ac:dyDescent="0.25">
      <c r="A195" s="98"/>
      <c r="B195" s="98"/>
      <c r="C195" s="100"/>
      <c r="D195" s="100"/>
      <c r="E195" s="86"/>
      <c r="F195" s="86"/>
    </row>
    <row r="196" spans="1:11" ht="18.75" x14ac:dyDescent="0.25">
      <c r="A196" s="98"/>
      <c r="B196" s="98"/>
      <c r="C196" s="100"/>
      <c r="D196" s="100"/>
      <c r="E196" s="86"/>
      <c r="F196" s="86"/>
    </row>
    <row r="197" spans="1:11" ht="18.75" x14ac:dyDescent="0.25">
      <c r="A197" s="98"/>
      <c r="B197" s="98"/>
      <c r="C197" s="100"/>
      <c r="D197" s="100"/>
      <c r="E197" s="86"/>
      <c r="F197" s="86"/>
    </row>
    <row r="198" spans="1:11" ht="18.75" x14ac:dyDescent="0.25">
      <c r="A198" s="98"/>
      <c r="B198" s="98"/>
      <c r="C198" s="100"/>
      <c r="D198" s="100"/>
      <c r="E198" s="86"/>
      <c r="F198" s="86"/>
    </row>
    <row r="199" spans="1:11" ht="18.75" x14ac:dyDescent="0.25">
      <c r="A199" s="98"/>
      <c r="B199" s="98"/>
      <c r="C199" s="100"/>
      <c r="D199" s="100"/>
      <c r="E199" s="86"/>
      <c r="F199" s="86"/>
    </row>
    <row r="200" spans="1:11" ht="18.75" x14ac:dyDescent="0.25">
      <c r="A200" s="98"/>
      <c r="B200" s="98"/>
      <c r="C200" s="100"/>
      <c r="D200" s="100"/>
      <c r="E200" s="86"/>
      <c r="F200" s="86"/>
    </row>
    <row r="201" spans="1:11" ht="18.75" x14ac:dyDescent="0.25">
      <c r="A201" s="98"/>
      <c r="B201" s="98"/>
      <c r="C201" s="100"/>
      <c r="D201" s="102"/>
      <c r="E201" s="86"/>
      <c r="F201" s="86"/>
    </row>
    <row r="202" spans="1:11" ht="18" x14ac:dyDescent="0.25">
      <c r="A202" s="98"/>
      <c r="B202" s="98"/>
      <c r="C202" s="99"/>
      <c r="D202" s="106"/>
      <c r="E202" s="86"/>
      <c r="F202" s="86"/>
    </row>
    <row r="203" spans="1:11" ht="18.75" x14ac:dyDescent="0.25">
      <c r="A203" s="98"/>
      <c r="B203" s="98"/>
      <c r="C203" s="100"/>
      <c r="D203" s="100"/>
      <c r="E203" s="86"/>
      <c r="F203" s="86"/>
    </row>
    <row r="204" spans="1:11" ht="18.75" x14ac:dyDescent="0.25">
      <c r="A204" s="98"/>
      <c r="B204" s="98"/>
      <c r="C204" s="100"/>
      <c r="D204" s="100"/>
      <c r="E204" s="86"/>
      <c r="F204" s="86"/>
    </row>
    <row r="205" spans="1:11" ht="18.75" x14ac:dyDescent="0.25">
      <c r="A205" s="98"/>
      <c r="B205" s="98"/>
      <c r="C205" s="100"/>
      <c r="D205" s="100"/>
      <c r="E205" s="86"/>
      <c r="F205" s="86"/>
    </row>
    <row r="206" spans="1:11" ht="18.75" x14ac:dyDescent="0.25">
      <c r="A206" s="98"/>
      <c r="B206" s="98"/>
      <c r="C206" s="100"/>
      <c r="D206" s="100"/>
      <c r="E206" s="86"/>
      <c r="F206" s="86"/>
    </row>
    <row r="207" spans="1:11" ht="18.75" x14ac:dyDescent="0.25">
      <c r="A207" s="98"/>
      <c r="B207" s="98"/>
      <c r="C207" s="100"/>
      <c r="D207" s="100"/>
      <c r="E207" s="86"/>
      <c r="F207" s="86"/>
    </row>
    <row r="208" spans="1:11" ht="18.75" x14ac:dyDescent="0.25">
      <c r="A208" s="98"/>
      <c r="B208" s="98"/>
      <c r="C208" s="100"/>
      <c r="D208" s="100"/>
      <c r="E208" s="86"/>
      <c r="F208" s="86"/>
    </row>
    <row r="209" spans="1:6" ht="18.75" x14ac:dyDescent="0.25">
      <c r="A209" s="98"/>
      <c r="B209" s="98"/>
      <c r="C209" s="100"/>
      <c r="D209" s="100"/>
      <c r="E209" s="86"/>
      <c r="F209" s="86"/>
    </row>
    <row r="210" spans="1:6" ht="18.75" x14ac:dyDescent="0.25">
      <c r="A210" s="98"/>
      <c r="B210" s="98"/>
      <c r="C210" s="100"/>
      <c r="D210" s="102"/>
      <c r="E210" s="86"/>
      <c r="F210" s="86"/>
    </row>
    <row r="211" spans="1:6" ht="18" x14ac:dyDescent="0.25">
      <c r="A211" s="98"/>
      <c r="B211" s="98"/>
      <c r="C211" s="99"/>
      <c r="D211" s="106"/>
      <c r="E211" s="86"/>
      <c r="F211" s="86"/>
    </row>
    <row r="212" spans="1:6" ht="18.75" x14ac:dyDescent="0.25">
      <c r="A212" s="98"/>
      <c r="B212" s="98"/>
      <c r="C212" s="100"/>
      <c r="D212" s="100"/>
      <c r="E212" s="86"/>
      <c r="F212" s="86"/>
    </row>
    <row r="213" spans="1:6" ht="18.75" x14ac:dyDescent="0.25">
      <c r="A213" s="98"/>
      <c r="B213" s="98"/>
      <c r="C213" s="100"/>
      <c r="D213" s="100"/>
      <c r="E213" s="86"/>
      <c r="F213" s="86"/>
    </row>
    <row r="214" spans="1:6" ht="18.75" x14ac:dyDescent="0.25">
      <c r="A214" s="98"/>
      <c r="B214" s="98"/>
      <c r="C214" s="100"/>
      <c r="D214" s="100"/>
      <c r="E214" s="86"/>
      <c r="F214" s="86"/>
    </row>
    <row r="215" spans="1:6" ht="18.75" x14ac:dyDescent="0.25">
      <c r="A215" s="98"/>
      <c r="B215" s="98"/>
      <c r="C215" s="100"/>
      <c r="D215" s="100"/>
      <c r="E215" s="86"/>
      <c r="F215" s="86"/>
    </row>
    <row r="216" spans="1:6" ht="18.75" x14ac:dyDescent="0.25">
      <c r="A216" s="98"/>
      <c r="B216" s="98"/>
      <c r="C216" s="100"/>
      <c r="D216" s="100"/>
      <c r="E216" s="86"/>
      <c r="F216" s="86"/>
    </row>
    <row r="217" spans="1:6" ht="18.75" x14ac:dyDescent="0.25">
      <c r="A217" s="98"/>
      <c r="B217" s="98"/>
      <c r="C217" s="100"/>
      <c r="D217" s="100"/>
      <c r="E217" s="86"/>
      <c r="F217" s="86"/>
    </row>
    <row r="218" spans="1:6" ht="18.75" x14ac:dyDescent="0.25">
      <c r="A218" s="98"/>
      <c r="B218" s="98"/>
      <c r="C218" s="100"/>
      <c r="D218" s="100"/>
      <c r="E218" s="86"/>
      <c r="F218" s="86"/>
    </row>
    <row r="219" spans="1:6" ht="18.75" x14ac:dyDescent="0.25">
      <c r="A219" s="98"/>
      <c r="B219" s="98"/>
      <c r="C219" s="100"/>
      <c r="D219" s="102"/>
      <c r="E219" s="86"/>
      <c r="F219" s="86"/>
    </row>
    <row r="220" spans="1:6" ht="18.75" x14ac:dyDescent="0.3">
      <c r="A220" s="107"/>
      <c r="B220" s="107"/>
      <c r="C220" s="108"/>
      <c r="D220" s="107"/>
      <c r="E220" s="109"/>
      <c r="F220" s="109"/>
    </row>
  </sheetData>
  <mergeCells count="42">
    <mergeCell ref="A1:E1"/>
    <mergeCell ref="A3:E3"/>
    <mergeCell ref="A100:C100"/>
    <mergeCell ref="A101:C101"/>
    <mergeCell ref="A68:C68"/>
    <mergeCell ref="A8:C8"/>
    <mergeCell ref="A9:C9"/>
    <mergeCell ref="A10:C10"/>
    <mergeCell ref="A36:C36"/>
    <mergeCell ref="A41:C41"/>
    <mergeCell ref="A91:C91"/>
    <mergeCell ref="A79:C79"/>
    <mergeCell ref="A94:C94"/>
    <mergeCell ref="A88:C88"/>
    <mergeCell ref="A90:C90"/>
    <mergeCell ref="A87:C87"/>
    <mergeCell ref="A113:C113"/>
    <mergeCell ref="A114:C114"/>
    <mergeCell ref="A116:C116"/>
    <mergeCell ref="A117:C117"/>
    <mergeCell ref="A104:C104"/>
    <mergeCell ref="A107:C107"/>
    <mergeCell ref="A6:H6"/>
    <mergeCell ref="A108:C108"/>
    <mergeCell ref="A109:C109"/>
    <mergeCell ref="A110:C110"/>
    <mergeCell ref="A111:C111"/>
    <mergeCell ref="A76:C76"/>
    <mergeCell ref="A11:C11"/>
    <mergeCell ref="A12:C12"/>
    <mergeCell ref="A13:C13"/>
    <mergeCell ref="A14:C14"/>
    <mergeCell ref="A73:C73"/>
    <mergeCell ref="A83:C83"/>
    <mergeCell ref="A84:C84"/>
    <mergeCell ref="A82:C82"/>
    <mergeCell ref="A99:C99"/>
    <mergeCell ref="A118:C118"/>
    <mergeCell ref="A119:C119"/>
    <mergeCell ref="A120:C120"/>
    <mergeCell ref="A123:C123"/>
    <mergeCell ref="A125:C125"/>
  </mergeCells>
  <pageMargins left="0.7" right="0.7" top="0.75" bottom="0.75" header="0.3" footer="0.3"/>
  <pageSetup paperSize="9" scale="8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Maja</cp:lastModifiedBy>
  <cp:lastPrinted>2024-03-04T12:50:56Z</cp:lastPrinted>
  <dcterms:created xsi:type="dcterms:W3CDTF">2022-08-12T12:51:27Z</dcterms:created>
  <dcterms:modified xsi:type="dcterms:W3CDTF">2024-05-21T11:49:00Z</dcterms:modified>
</cp:coreProperties>
</file>